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Титульный" sheetId="1" r:id="rId1"/>
    <sheet name="Территории" sheetId="2" r:id="rId2"/>
    <sheet name="Перечень тарифов" sheetId="3" r:id="rId3"/>
    <sheet name="Форма 1.01.Т-ТЭ.потр" sheetId="4" r:id="rId4"/>
    <sheet name="Форма 4.10.2.Т-ТЭ.потр" sheetId="5" r:id="rId5"/>
    <sheet name="Форма 1.01.Форма 4.9" sheetId="6" r:id="rId6"/>
    <sheet name="Форма 4.9." sheetId="7" r:id="rId7"/>
    <sheet name="Форма 1.01. Форма 4.10.1" sheetId="8" r:id="rId8"/>
    <sheet name="Форма 4.10.1" sheetId="9" r:id="rId9"/>
  </sheets>
  <externalReferences>
    <externalReference r:id="rId10"/>
    <externalReference r:id="rId11"/>
  </externalReferences>
  <definedNames>
    <definedName name="dateCh">[1]Титульный!$F$15</definedName>
    <definedName name="datePr">[1]Титульный!$F$19</definedName>
    <definedName name="datePr_ch">[1]Титульный!$F$24</definedName>
    <definedName name="DESCRIPTION_TERRITORY">[1]REESTR_DS!$B$2:$B$4</definedName>
    <definedName name="kind_group_rates_load_filter">[1]TEHSHEET!$AQ$2:$AQ$10</definedName>
    <definedName name="kind_of_cons">[1]TEHSHEET!$R$2:$R$6</definedName>
    <definedName name="kind_of_control_method">[1]TEHSHEET!$K$2:$K$5</definedName>
    <definedName name="kind_of_data_type">[1]TEHSHEET!$P$2:$P$3</definedName>
    <definedName name="kind_of_heat_transfer">[1]TEHSHEET!$O$2:$O$12</definedName>
    <definedName name="kind_of_NDS">[1]TEHSHEET!$H$2:$H$4</definedName>
    <definedName name="kind_of_org_type">[1]TEHSHEET!$BC$2:$BC$5</definedName>
    <definedName name="kind_of_scheme_in">[1]TEHSHEET!$Q$2:$Q$5</definedName>
    <definedName name="MODesc">'[1]Перечень тарифов'!$N$20:$N$33</definedName>
    <definedName name="numberPr">[1]Титульный!$F$20</definedName>
    <definedName name="numberPr_ch">[1]Титульный!$F$25</definedName>
    <definedName name="region_name">[1]Титульный!$F$7</definedName>
  </definedNames>
  <calcPr calcId="145621"/>
</workbook>
</file>

<file path=xl/calcChain.xml><?xml version="1.0" encoding="utf-8"?>
<calcChain xmlns="http://schemas.openxmlformats.org/spreadsheetml/2006/main">
  <c r="F44" i="9" l="1"/>
  <c r="E44" i="9"/>
  <c r="F42" i="9"/>
  <c r="E42" i="9"/>
  <c r="F38" i="9"/>
  <c r="E38" i="9"/>
  <c r="F36" i="9"/>
  <c r="E36" i="9"/>
  <c r="F32" i="9"/>
  <c r="E32" i="9"/>
  <c r="F30" i="9"/>
  <c r="E30" i="9"/>
  <c r="F26" i="9"/>
  <c r="E26" i="9"/>
  <c r="F24" i="9"/>
  <c r="E24" i="9"/>
  <c r="F19" i="9"/>
  <c r="E19" i="9"/>
  <c r="F17" i="9"/>
  <c r="E17" i="9"/>
  <c r="H35" i="8" l="1"/>
  <c r="H34" i="8"/>
  <c r="H33" i="8"/>
  <c r="H32" i="8"/>
  <c r="H31" i="8"/>
  <c r="H30" i="8"/>
  <c r="H29" i="8"/>
  <c r="H28" i="8"/>
  <c r="H27" i="8"/>
  <c r="H26" i="8"/>
  <c r="H25" i="8"/>
  <c r="H24" i="8"/>
  <c r="H23" i="8"/>
  <c r="H21" i="8"/>
  <c r="H20" i="8"/>
  <c r="H19" i="8"/>
  <c r="H18" i="8"/>
  <c r="H17" i="8"/>
  <c r="H15" i="8"/>
  <c r="H14" i="8"/>
  <c r="H13" i="8"/>
  <c r="H12" i="8"/>
  <c r="H11" i="8"/>
  <c r="H9" i="8"/>
  <c r="H8" i="8"/>
  <c r="H7" i="8"/>
  <c r="H35" i="6"/>
  <c r="H34" i="6"/>
  <c r="H33" i="6"/>
  <c r="H32" i="6"/>
  <c r="H31" i="6"/>
  <c r="H30" i="6"/>
  <c r="H29" i="6"/>
  <c r="H28" i="6"/>
  <c r="H27" i="6"/>
  <c r="H26" i="6"/>
  <c r="H25" i="6"/>
  <c r="H24" i="6"/>
  <c r="H23" i="6"/>
  <c r="H21" i="6"/>
  <c r="H20" i="6"/>
  <c r="H19" i="6"/>
  <c r="H18" i="6"/>
  <c r="H17" i="6"/>
  <c r="H15" i="6"/>
  <c r="H14" i="6"/>
  <c r="H13" i="6"/>
  <c r="H12" i="6"/>
  <c r="H11" i="6"/>
  <c r="H9" i="6"/>
  <c r="H8" i="6"/>
  <c r="H7" i="6"/>
  <c r="Z53" i="5"/>
  <c r="Z52" i="5"/>
  <c r="Z51" i="5"/>
  <c r="Z50" i="5"/>
  <c r="Q50" i="5"/>
  <c r="Z49" i="5"/>
  <c r="Z48" i="5"/>
  <c r="Z47" i="5"/>
  <c r="Z46" i="5"/>
  <c r="Q46" i="5"/>
  <c r="Z45" i="5"/>
  <c r="Z44" i="5"/>
  <c r="Z43" i="5"/>
  <c r="Z42" i="5"/>
  <c r="Z41" i="5"/>
  <c r="Z40" i="5"/>
  <c r="O40" i="5"/>
  <c r="Z39" i="5"/>
  <c r="Z38" i="5"/>
  <c r="Z37" i="5"/>
  <c r="Z36" i="5"/>
  <c r="Q36" i="5"/>
  <c r="Z35" i="5"/>
  <c r="Z34" i="5"/>
  <c r="Z33" i="5"/>
  <c r="Z32" i="5"/>
  <c r="Q32" i="5"/>
  <c r="Z31" i="5"/>
  <c r="Z30" i="5"/>
  <c r="Z29" i="5"/>
  <c r="Z28" i="5"/>
  <c r="Z27" i="5"/>
  <c r="Z26" i="5"/>
  <c r="O26" i="5"/>
  <c r="Z25" i="5"/>
  <c r="O25" i="5"/>
  <c r="Z24" i="5"/>
  <c r="Z23" i="5"/>
  <c r="Z22" i="5"/>
  <c r="Z21" i="5"/>
  <c r="Q21" i="5"/>
  <c r="Z20" i="5"/>
  <c r="Z19" i="5"/>
  <c r="Z18" i="5"/>
  <c r="Z17" i="5"/>
  <c r="Z16" i="5"/>
  <c r="Z15" i="5"/>
  <c r="O15" i="5"/>
  <c r="Z14" i="5"/>
  <c r="O14" i="5"/>
  <c r="N13" i="5"/>
  <c r="O13" i="5" s="1"/>
  <c r="P13" i="5" s="1"/>
  <c r="Q13" i="5" s="1"/>
  <c r="R13" i="5" s="1"/>
  <c r="S13" i="5" s="1"/>
  <c r="U13" i="5" s="1"/>
  <c r="V13" i="5" s="1"/>
  <c r="W13" i="5" s="1"/>
  <c r="O5" i="5"/>
  <c r="M5" i="5"/>
  <c r="O4" i="5"/>
  <c r="M4" i="5"/>
  <c r="H35" i="4"/>
  <c r="H34" i="4"/>
  <c r="H33" i="4"/>
  <c r="H32" i="4"/>
  <c r="H31" i="4"/>
  <c r="H30" i="4"/>
  <c r="H29" i="4"/>
  <c r="H28" i="4"/>
  <c r="H27" i="4"/>
  <c r="H26" i="4"/>
  <c r="H25" i="4"/>
  <c r="H24" i="4"/>
  <c r="H23" i="4"/>
  <c r="H21" i="4"/>
  <c r="H20" i="4"/>
  <c r="H19" i="4"/>
  <c r="H18" i="4"/>
  <c r="H17" i="4"/>
  <c r="H15" i="4"/>
  <c r="H14" i="4"/>
  <c r="H13" i="4"/>
  <c r="H12" i="4"/>
  <c r="H11" i="4"/>
  <c r="H9" i="4"/>
  <c r="H8" i="4"/>
  <c r="H7" i="4"/>
  <c r="R27" i="2"/>
  <c r="R26" i="2"/>
  <c r="R25" i="2"/>
  <c r="R24" i="2"/>
  <c r="R23" i="2"/>
  <c r="R22" i="2"/>
  <c r="R21" i="2"/>
  <c r="R20" i="2"/>
  <c r="R19" i="2"/>
  <c r="R18" i="2"/>
  <c r="R17" i="2"/>
  <c r="R16" i="2"/>
  <c r="R15" i="2"/>
  <c r="P15" i="2"/>
  <c r="R14" i="2"/>
  <c r="R13" i="2"/>
  <c r="R12" i="2"/>
  <c r="P12" i="2"/>
  <c r="M24" i="2"/>
  <c r="M16" i="2"/>
  <c r="X45" i="5"/>
  <c r="M21" i="2"/>
  <c r="X35" i="5"/>
  <c r="M26" i="2"/>
  <c r="M18" i="2"/>
  <c r="M14" i="2"/>
  <c r="M23" i="2"/>
  <c r="M12" i="2"/>
  <c r="X31" i="5"/>
  <c r="M20" i="2"/>
  <c r="X20" i="5"/>
  <c r="M25" i="2"/>
  <c r="M17" i="2"/>
  <c r="M13" i="2"/>
  <c r="M22" i="2"/>
  <c r="X49" i="5"/>
  <c r="M27" i="2"/>
  <c r="M19" i="2"/>
  <c r="M15" i="2"/>
</calcChain>
</file>

<file path=xl/sharedStrings.xml><?xml version="1.0" encoding="utf-8"?>
<sst xmlns="http://schemas.openxmlformats.org/spreadsheetml/2006/main" count="728" uniqueCount="268">
  <si>
    <t>Предложение регулируемой организации об установлении тарифов в сфере теплоснабжения (цены и тарифы), информация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</si>
  <si>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</si>
  <si>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Курганская область</t>
  </si>
  <si>
    <t>Отсутствует Интернет в границах территории МО, где организация осуществляет регулируемые виды деятельности</t>
  </si>
  <si>
    <t>нет</t>
  </si>
  <si>
    <t>Начало периода регулирования</t>
  </si>
  <si>
    <t>01.05.2020</t>
  </si>
  <si>
    <t>Окончание периода регулирования</t>
  </si>
  <si>
    <t>31.12.2020</t>
  </si>
  <si>
    <t>Тип отчета</t>
  </si>
  <si>
    <t>первичное раскрытие информации</t>
  </si>
  <si>
    <t>Дата внесения изменений в информацию, подлежащую раскрытию</t>
  </si>
  <si>
    <t>24.03.2020</t>
  </si>
  <si>
    <t>Дата периода регулирования, с которой вводятся изменения в тарифы</t>
  </si>
  <si>
    <t>Первичное предложение по тарифам</t>
  </si>
  <si>
    <t>Дата подачи заявления об утверждении тарифов</t>
  </si>
  <si>
    <t>23.03.2020</t>
  </si>
  <si>
    <t>Номер подачи заявления об утверждении тарифов</t>
  </si>
  <si>
    <t>№47Т</t>
  </si>
  <si>
    <t>Является ли данное юридическое лицо подразделением (филиалом) другой организации</t>
  </si>
  <si>
    <t>Наименование организации</t>
  </si>
  <si>
    <t>Наименование филиала</t>
  </si>
  <si>
    <t>ИНН</t>
  </si>
  <si>
    <t>КПП</t>
  </si>
  <si>
    <t>Тип теплоснабжающей организации</t>
  </si>
  <si>
    <t>Регулируемая организация</t>
  </si>
  <si>
    <t>Режим налогообложения</t>
  </si>
  <si>
    <t>общий</t>
  </si>
  <si>
    <t>Почтовый адрес регулируемой организации</t>
  </si>
  <si>
    <t>Россия, Курганская обл., 641875, г. Шадринск,  ул. Автомобилистов,  26,  оф. 1</t>
  </si>
  <si>
    <t>Фамилия, имя, отчество руководителя</t>
  </si>
  <si>
    <t>Филимонов Евгений Михайлович</t>
  </si>
  <si>
    <t>Ответственный за заполнение формы</t>
  </si>
  <si>
    <t>Фамилия, имя, отчество</t>
  </si>
  <si>
    <t>Должность</t>
  </si>
  <si>
    <t>Контактный телефон</t>
  </si>
  <si>
    <t>E-mail</t>
  </si>
  <si>
    <t>*</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</si>
  <si>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публикуется по форме 4.2 едиными теплоснабжающими организациями, теплоснабжающими организациями и теплосетевыми организациями в ценовых зонах теплоснабжения позднее 30 календарных дней со дня направления годового бухгалтерского баланса в налоговые органы с учетом положений пункта 30 постановления Правительства №570 от 5 июля 2013 г.</t>
  </si>
  <si>
    <t>ООО "ШТС"</t>
  </si>
  <si>
    <t>4502031909</t>
  </si>
  <si>
    <t>450201001</t>
  </si>
  <si>
    <t>МО</t>
  </si>
  <si>
    <t>ОКТМО</t>
  </si>
  <si>
    <t>МР</t>
  </si>
  <si>
    <t>Перечень муниципальных районов и муниципальных образований (территорий действия тарифа)</t>
  </si>
  <si>
    <t>да</t>
  </si>
  <si>
    <t>Территория действия тарифа</t>
  </si>
  <si>
    <t>Муниципальный район</t>
  </si>
  <si>
    <t>Муниципальное образование</t>
  </si>
  <si>
    <t>№ п/п</t>
  </si>
  <si>
    <t>Наименование</t>
  </si>
  <si>
    <t>1</t>
  </si>
  <si>
    <t>2</t>
  </si>
  <si>
    <t>3</t>
  </si>
  <si>
    <t>4</t>
  </si>
  <si>
    <t>5</t>
  </si>
  <si>
    <t>6</t>
  </si>
  <si>
    <t>7</t>
  </si>
  <si>
    <t>размерженный МР</t>
  </si>
  <si>
    <t>флаг используемости территории на листе Перечень тарифов</t>
  </si>
  <si>
    <t>копия территорий</t>
  </si>
  <si>
    <t>МР (ОКТМО)</t>
  </si>
  <si>
    <t>auto</t>
  </si>
  <si>
    <t>город Шадринск, город Шадринск (37705000);</t>
  </si>
  <si>
    <t>0</t>
  </si>
  <si>
    <t>город Шадринск</t>
  </si>
  <si>
    <t>37705000</t>
  </si>
  <si>
    <t>Шадринский муниципальный район, Ключевское (37638434);
Шадринский муниципальный район, Краснонивинское (37638440);
Шадринский муниципальный район, Краснозвездинское (37638437);
Шадринский муниципальный район, Красномыльское (37638438);
Шадринский муниципальный район, Мальцевское (37638445);
Шадринский муниципальный район, Маслянское (37638446);
Шадринский муниципальный район, Мыльниковское (37638452);
Шадринский муниципальный район, Нижнеполевское (37638458);
Шадринский муниципальный район, Погорельское (37638475);
Шадринский муниципальный район, Чистопрудненское (37638492);
Шадринский муниципальный район, Юлдусское (37638495);</t>
  </si>
  <si>
    <t>Шадринский муниципальный район</t>
  </si>
  <si>
    <t>Ключевское</t>
  </si>
  <si>
    <t>37638434</t>
  </si>
  <si>
    <t>Краснонивинское</t>
  </si>
  <si>
    <t>37638440</t>
  </si>
  <si>
    <t>Краснозвездинское</t>
  </si>
  <si>
    <t>37638437</t>
  </si>
  <si>
    <t>Красномыльское</t>
  </si>
  <si>
    <t>37638438</t>
  </si>
  <si>
    <t>Мальцевское</t>
  </si>
  <si>
    <t>37638445</t>
  </si>
  <si>
    <t>Маслянское</t>
  </si>
  <si>
    <t>37638446</t>
  </si>
  <si>
    <t>Мыльниковское</t>
  </si>
  <si>
    <t>37638452</t>
  </si>
  <si>
    <t>Нижнеполевское</t>
  </si>
  <si>
    <t>37638458</t>
  </si>
  <si>
    <t>Погорельское</t>
  </si>
  <si>
    <t>37638475</t>
  </si>
  <si>
    <t>Чистопрудненское</t>
  </si>
  <si>
    <t>37638492</t>
  </si>
  <si>
    <t>Юлдусское</t>
  </si>
  <si>
    <t>37638495</t>
  </si>
  <si>
    <t>man</t>
  </si>
  <si>
    <t>Добавить территорию действия тарифа</t>
  </si>
  <si>
    <t>Перечень тарифов и технологически не связанных между собой систем теплоснабжения, в отношении которых предлагаются различные тарифы в сфере теплоснабжения и горячего водоснабжения с использованием открытых систем теплоснабжения (информация раскрывается отдельно по каждой системе теплоснабжения)</t>
  </si>
  <si>
    <t>Вид тарифа</t>
  </si>
  <si>
    <t>Вид деятельности</t>
  </si>
  <si>
    <t>Наличие двухставочного тарифа</t>
  </si>
  <si>
    <t>Наименование тарифа</t>
  </si>
  <si>
    <t>Дифференциация по
 МО (территориям)</t>
  </si>
  <si>
    <t>Дифференциация по 
централизованным системам теплоснабжения</t>
  </si>
  <si>
    <t>Дифференциация по источникам тепловой энергии</t>
  </si>
  <si>
    <t>Примечание</t>
  </si>
  <si>
    <t>да/нет</t>
  </si>
  <si>
    <t>Описание</t>
  </si>
  <si>
    <t>8</t>
  </si>
  <si>
    <t>9</t>
  </si>
  <si>
    <t>10</t>
  </si>
  <si>
    <t>11</t>
  </si>
  <si>
    <t>12</t>
  </si>
  <si>
    <t>13</t>
  </si>
  <si>
    <t>14</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</si>
  <si>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</si>
  <si>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t>
  </si>
  <si>
    <t>Тарифы на тепловую энергию (мощность) на коллекторах источников тепловой энергии</t>
  </si>
  <si>
    <t>13.2</t>
  </si>
  <si>
    <t>Тарифы на тепловую энергию (мощность) , поставляемую потребителям</t>
  </si>
  <si>
    <t>Информация о регулируемых ценах (тарифах) на товары (услуги) единой теплоснабжающей организации в ценовых зонах теплоснабжения включает сведения:</t>
  </si>
  <si>
    <t>- о предельном уровне цены на тепловую энергию (мощность), поставляемую потребителям, об индикативном предельном уровне цены на тепловую энергию (мощность) и о графике поэтапного равномерного доведения предельного уровня цены на тепловую энергию (мощность) (при наличии), определяемых в соответствии с Правилами определения в ценовых зонах теплоснабжения предельного уровня цены на тепловую энергию (мощность), включая правила индексации предельного уровня цены на тепловую энергию (мощность), утвержденными ПП РФ от 15 декабря 2017 г. № 1562 "Об определении в ценовых зонах теплоснабжения предельного уровня цены на тепловую энергию (мощность), включая индексацию предельного уровня цены на тепловую энергию (мощность), и технико-экономических параметров работы котельных и тепловых сетей, используемых для расчета предельного уровня цены на тепловую энергию (мощность)";</t>
  </si>
  <si>
    <t>- о тарифах на теплоноситель в виде воды,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</si>
  <si>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горячую воду, поставляемую единой теплоснабжающей организацией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t>
  </si>
  <si>
    <t>- о плате за подключение (технологическое присоединение) к системе теплоснабжения, применяемой в случае, установленном частью 9 статьи 23.4 ФЗ "О теплоснабжении".</t>
  </si>
  <si>
    <t>Информация о регулируемых ценах (тарифах) на товары (услуги) теплоснабжающей организации и теплосетевой организации в ценовых зонах теплоснабжения включает сведения:</t>
  </si>
  <si>
    <t>- о тарифах на теплоноситель в виде воды, поставляемый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</si>
  <si>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товары (услуги) в сфере теплоснабжения в случаях, указанных в частях 12.1 - 12.4 статьи 10 ФЗ "О теплоснабжении"</t>
  </si>
  <si>
    <r>
      <t>Форма 1.0.1 Основные параметры раскрываемой информации</t>
    </r>
    <r>
      <rPr>
        <vertAlign val="superscript"/>
        <sz val="10"/>
        <rFont val="Tahoma"/>
        <family val="2"/>
        <charset val="204"/>
      </rPr>
      <t xml:space="preserve"> 1</t>
    </r>
  </si>
  <si>
    <t>Параметры формы</t>
  </si>
  <si>
    <t>Описание параметров формы</t>
  </si>
  <si>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</si>
  <si>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</si>
  <si>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</si>
  <si>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</si>
  <si>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</si>
  <si>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</si>
  <si>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</si>
  <si>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</si>
  <si>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</si>
  <si>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</si>
  <si>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</si>
  <si>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</si>
  <si>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</si>
  <si>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</si>
  <si>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</si>
  <si>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</si>
  <si>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r>
      <t xml:space="preserve">  </t>
    </r>
    <r>
      <rPr>
        <vertAlign val="superscript"/>
        <sz val="9"/>
        <rFont val="Tahoma"/>
        <family val="2"/>
        <charset val="204"/>
      </rPr>
      <t>1</t>
    </r>
    <r>
      <rPr>
        <sz val="9"/>
        <rFont val="Tahoma"/>
        <family val="2"/>
        <charset val="204"/>
      </rPr>
      <t xml:space="preserve"> Информация размещается при раскрытии информации по каждой из форм.</t>
    </r>
  </si>
  <si>
    <t>2.1</t>
  </si>
  <si>
    <t>3.1</t>
  </si>
  <si>
    <t>4.1</t>
  </si>
  <si>
    <t>4.1.1</t>
  </si>
  <si>
    <t>4.1.1.1</t>
  </si>
  <si>
    <t>4.1.1.1.1</t>
  </si>
  <si>
    <t>2.2</t>
  </si>
  <si>
    <t>3.2</t>
  </si>
  <si>
    <t>4.2</t>
  </si>
  <si>
    <t>4.2.1</t>
  </si>
  <si>
    <t>4.2.1.1</t>
  </si>
  <si>
    <t>4.2.1.1.1</t>
  </si>
  <si>
    <t>2.3</t>
  </si>
  <si>
    <t>3.3</t>
  </si>
  <si>
    <t>4.3</t>
  </si>
  <si>
    <t>4.3.1</t>
  </si>
  <si>
    <t>4.3.1.1</t>
  </si>
  <si>
    <t>4.3.1.1.1</t>
  </si>
  <si>
    <t>4.3.1.1.2</t>
  </si>
  <si>
    <t>4.3.1.1.3</t>
  </si>
  <si>
    <t>4.3.1.1.4</t>
  </si>
  <si>
    <t>4.3.1.1.5</t>
  </si>
  <si>
    <t>4.3.1.1.6</t>
  </si>
  <si>
    <t>4.3.1.1.7</t>
  </si>
  <si>
    <t>4.3.1.1.8</t>
  </si>
  <si>
    <t>4.3.1.1.9</t>
  </si>
  <si>
    <t>4.3.1.1.10</t>
  </si>
  <si>
    <t>4.3.1.1.11</t>
  </si>
  <si>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</si>
  <si>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</si>
  <si>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</si>
  <si>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</si>
  <si>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</si>
  <si>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</si>
  <si>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</si>
  <si>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</si>
  <si>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</si>
  <si>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</si>
  <si>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</si>
  <si>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</si>
  <si>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</si>
  <si>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</si>
  <si>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</si>
  <si>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Схема подключения теплопотребляющей установки к коллектору источника тепловой энергии</t>
  </si>
  <si>
    <t>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</si>
  <si>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</si>
  <si>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</si>
  <si>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</si>
  <si>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</si>
  <si>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</si>
  <si>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</si>
  <si>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</si>
  <si>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</si>
  <si>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</si>
  <si>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
  </si>
  <si>
    <t>к тепловой сети после тепловых пунктов (на тепловых пунктах), эксплуатируемых теплоснабжающей организацией</t>
  </si>
  <si>
    <t>О</t>
  </si>
  <si>
    <t>население и приравненные категории</t>
  </si>
  <si>
    <t>к тепловой сети без дополнительного преобразования на тепловых пунктах, эксплуатируемых теплоснабжающей организацией</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</si>
  <si>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</si>
  <si>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t>
  </si>
  <si>
    <t>1.1.1</t>
  </si>
  <si>
    <t>1.1.1.1</t>
  </si>
  <si>
    <t>1.1.1.1.1</t>
  </si>
  <si>
    <t>1.1.1.1.1.1</t>
  </si>
  <si>
    <t>1.1.1.1.1.1.1</t>
  </si>
  <si>
    <t>2.1.1</t>
  </si>
  <si>
    <t>2.1.1.1</t>
  </si>
  <si>
    <t>2.1.1.1.1</t>
  </si>
  <si>
    <t>2.1.1.1.1.1</t>
  </si>
  <si>
    <t>2.1.1.1.1.1.1</t>
  </si>
  <si>
    <t>2.1.1.1.1.2</t>
  </si>
  <si>
    <t>2.1.1.1.1.2.1</t>
  </si>
  <si>
    <t>2.2.1</t>
  </si>
  <si>
    <t>2.2.1.1</t>
  </si>
  <si>
    <t>2.2.1.1.1</t>
  </si>
  <si>
    <t>2.2.1.1.1.1</t>
  </si>
  <si>
    <t>2.2.1.1.1.1.1</t>
  </si>
  <si>
    <t>2.2.1.1.1.2</t>
  </si>
  <si>
    <t>2.2.1.1.1.2.1</t>
  </si>
  <si>
    <t>Форма 4.9 Информация о способах приобретения, стоимости и объемах товаров, необходимых для производства товаров и (или) оказания услуг</t>
  </si>
  <si>
    <t>Ссылка на документ</t>
  </si>
  <si>
    <t>Сведения о правовых актах, регламентирующих правила закупки (положение о закупках) в организации</t>
  </si>
  <si>
    <t>Положение о порядке проведения регламентированных закупок, товаров, работ, услуг</t>
  </si>
  <si>
    <t>http://www.shts-shadr.ru/upload/documents/polozhenie_o_zakupkah.pdf</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</si>
  <si>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</si>
  <si>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Сведения о месте размещения положения о закупках организации</t>
  </si>
  <si>
    <t>Сведения о планировании закупочных процедур</t>
  </si>
  <si>
    <t>Сведения о результатах проведения закупочных процедур</t>
  </si>
  <si>
    <t>Добавить сведения</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</si>
  <si>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</si>
  <si>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Период действия тарифов</t>
  </si>
  <si>
    <t>с</t>
  </si>
  <si>
    <t>по</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</si>
  <si>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</si>
  <si>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</si>
  <si>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</si>
  <si>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</si>
  <si>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метод экономически обоснованных расходов (затрат)</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</si>
  <si>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</si>
  <si>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</si>
  <si>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</si>
  <si>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</si>
  <si>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</si>
  <si>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</si>
  <si>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</si>
  <si>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</si>
  <si>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5.2</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</si>
  <si>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</si>
  <si>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</si>
  <si>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</si>
  <si>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</si>
  <si>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6.2</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</si>
  <si>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</si>
  <si>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</si>
  <si>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</si>
  <si>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7.2</t>
  </si>
  <si>
    <t>При размещении информации по данной форме дополнительно указывается дата подачи заявления об утверждении тарифа и его номер.</t>
  </si>
  <si>
    <t>Код шаблона: FAS.JKH.OPEN.INFO.REQUEST.WARM</t>
  </si>
  <si>
    <t>Версия 1.0.2</t>
  </si>
  <si>
    <t>Генеральный директор</t>
  </si>
  <si>
    <t>8 (3525) 36-74-27</t>
  </si>
  <si>
    <t xml:space="preserve">shts@shts-shadr.ru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</si>
</sst>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62">
    <font>
      <sz val="11"/>
      <color theme="1"/>
      <name val="Calibri"/>
      <family val="2"/>
      <scheme val="minor"/>
    </font>
    <font>
      <sz val="11"/>
      <color theme="1"/>
      <name val="Calibri"/>
      <family val="2"/>
      <charset val="204"/>
      <scheme val="minor"/>
    </font>
    <font>
      <sz val="11"/>
      <color theme="1"/>
      <name val="Calibri"/>
      <family val="2"/>
      <scheme val="minor"/>
    </font>
    <font>
      <sz val="9"/>
      <name val="Tahoma"/>
      <family val="2"/>
      <charset val="204"/>
    </font>
    <font>
      <sz val="1"/>
      <name val="Tahoma"/>
      <family val="2"/>
      <charset val="204"/>
    </font>
    <font>
      <sz val="1"/>
      <color indexed="9"/>
      <name val="Tahoma"/>
      <family val="2"/>
      <charset val="204"/>
    </font>
    <font>
      <sz val="9"/>
      <color indexed="9"/>
      <name val="Tahoma"/>
      <family val="2"/>
      <charset val="204"/>
    </font>
    <font>
      <u/>
      <sz val="9"/>
      <color rgb="FF333399"/>
      <name val="Tahoma"/>
      <family val="2"/>
      <charset val="204"/>
    </font>
    <font>
      <sz val="9"/>
      <color indexed="10"/>
      <name val="Tahoma"/>
      <family val="2"/>
      <charset val="204"/>
    </font>
    <font>
      <sz val="3"/>
      <name val="Tahoma"/>
      <family val="2"/>
      <charset val="204"/>
    </font>
    <font>
      <sz val="3"/>
      <color indexed="9"/>
      <name val="Tahoma"/>
      <family val="2"/>
      <charset val="204"/>
    </font>
    <font>
      <sz val="3"/>
      <color indexed="10"/>
      <name val="Tahoma"/>
      <family val="2"/>
      <charset val="204"/>
    </font>
    <font>
      <sz val="16"/>
      <name val="Tahoma"/>
      <family val="2"/>
      <charset val="204"/>
    </font>
    <font>
      <sz val="11"/>
      <color indexed="8"/>
      <name val="Calibri"/>
      <family val="2"/>
      <charset val="204"/>
    </font>
    <font>
      <sz val="10"/>
      <name val="Tahoma"/>
      <family val="2"/>
      <charset val="204"/>
    </font>
    <font>
      <b/>
      <sz val="18"/>
      <name val="Tahoma"/>
      <family val="2"/>
      <charset val="204"/>
    </font>
    <font>
      <b/>
      <sz val="9"/>
      <color rgb="FFC00000"/>
      <name val="Tahoma"/>
      <family val="2"/>
      <charset val="204"/>
    </font>
    <font>
      <sz val="3"/>
      <color indexed="60"/>
      <name val="Tahoma"/>
      <family val="2"/>
      <charset val="204"/>
    </font>
    <font>
      <b/>
      <sz val="3"/>
      <name val="Tahoma"/>
      <family val="2"/>
      <charset val="204"/>
    </font>
    <font>
      <b/>
      <sz val="22"/>
      <name val="Tahoma"/>
      <family val="2"/>
      <charset val="204"/>
    </font>
    <font>
      <sz val="3"/>
      <color indexed="11"/>
      <name val="Tahoma"/>
      <family val="2"/>
      <charset val="204"/>
    </font>
    <font>
      <sz val="10"/>
      <name val="Arial Cyr"/>
      <charset val="204"/>
    </font>
    <font>
      <sz val="22"/>
      <name val="Tahoma"/>
      <family val="2"/>
      <charset val="204"/>
    </font>
    <font>
      <sz val="1"/>
      <color indexed="10"/>
      <name val="Tahoma"/>
      <family val="2"/>
      <charset val="204"/>
    </font>
    <font>
      <sz val="1"/>
      <color indexed="11"/>
      <name val="Tahoma"/>
      <family val="2"/>
      <charset val="204"/>
    </font>
    <font>
      <sz val="16"/>
      <color indexed="9"/>
      <name val="Tahoma"/>
      <family val="2"/>
      <charset val="204"/>
    </font>
    <font>
      <b/>
      <sz val="9"/>
      <name val="Tahoma"/>
      <family val="2"/>
      <charset val="204"/>
    </font>
    <font>
      <sz val="1"/>
      <color theme="0"/>
      <name val="Tahoma"/>
      <family val="2"/>
      <charset val="204"/>
    </font>
    <font>
      <sz val="9"/>
      <color theme="0"/>
      <name val="Tahoma"/>
      <family val="2"/>
      <charset val="204"/>
    </font>
    <font>
      <sz val="11"/>
      <color theme="0"/>
      <name val="Wingdings 2"/>
      <family val="1"/>
      <charset val="2"/>
    </font>
    <font>
      <sz val="5"/>
      <color theme="0"/>
      <name val="Tahoma"/>
      <family val="2"/>
      <charset val="204"/>
    </font>
    <font>
      <sz val="11"/>
      <color indexed="55"/>
      <name val="Wingdings 2"/>
      <family val="1"/>
      <charset val="2"/>
    </font>
    <font>
      <sz val="5"/>
      <color rgb="FFFF0000"/>
      <name val="Tahoma"/>
      <family val="2"/>
      <charset val="204"/>
    </font>
    <font>
      <sz val="11"/>
      <name val="Wingdings 2"/>
      <family val="1"/>
      <charset val="2"/>
    </font>
    <font>
      <b/>
      <sz val="14"/>
      <name val="Franklin Gothic Medium"/>
      <family val="2"/>
      <charset val="204"/>
    </font>
    <font>
      <sz val="18"/>
      <name val="Tahoma"/>
      <family val="2"/>
      <charset val="204"/>
    </font>
    <font>
      <sz val="9"/>
      <color indexed="55"/>
      <name val="Tahoma"/>
      <family val="2"/>
      <charset val="204"/>
    </font>
    <font>
      <sz val="9"/>
      <color rgb="FFFF0000"/>
      <name val="Tahoma"/>
      <family val="2"/>
      <charset val="204"/>
    </font>
    <font>
      <sz val="9"/>
      <color indexed="11"/>
      <name val="Tahoma"/>
      <family val="2"/>
      <charset val="204"/>
    </font>
    <font>
      <sz val="12"/>
      <name val="Marlett"/>
      <charset val="2"/>
    </font>
    <font>
      <b/>
      <sz val="9"/>
      <color theme="0"/>
      <name val="Tahoma"/>
      <family val="2"/>
      <charset val="204"/>
    </font>
    <font>
      <sz val="9"/>
      <color indexed="62"/>
      <name val="Tahoma"/>
      <family val="2"/>
      <charset val="204"/>
    </font>
    <font>
      <sz val="12"/>
      <color theme="0"/>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b/>
      <sz val="1"/>
      <color theme="0"/>
      <name val="Calibri"/>
      <family val="2"/>
      <charset val="204"/>
    </font>
    <font>
      <b/>
      <sz val="11"/>
      <color indexed="8"/>
      <name val="Calibri"/>
      <family val="2"/>
      <charset val="204"/>
    </font>
    <font>
      <sz val="15"/>
      <name val="Tahoma"/>
      <family val="2"/>
      <charset val="204"/>
    </font>
    <font>
      <sz val="11"/>
      <name val="Webdings2"/>
      <charset val="204"/>
    </font>
    <font>
      <vertAlign val="superscript"/>
      <sz val="10"/>
      <name val="Tahoma"/>
      <family val="2"/>
      <charset val="204"/>
    </font>
    <font>
      <sz val="9"/>
      <color rgb="FFBCBCBC"/>
      <name val="Tahoma"/>
      <family val="2"/>
      <charset val="204"/>
    </font>
    <font>
      <sz val="15"/>
      <color theme="0"/>
      <name val="Tahoma"/>
      <family val="2"/>
      <charset val="204"/>
    </font>
    <font>
      <vertAlign val="superscript"/>
      <sz val="9"/>
      <name val="Tahoma"/>
      <family val="2"/>
      <charset val="204"/>
    </font>
    <font>
      <sz val="15"/>
      <color indexed="11"/>
      <name val="Tahoma"/>
      <family val="2"/>
      <charset val="204"/>
    </font>
    <font>
      <sz val="11"/>
      <color theme="0"/>
      <name val="Webdings2"/>
      <charset val="204"/>
    </font>
    <font>
      <b/>
      <sz val="9"/>
      <color indexed="62"/>
      <name val="Tahoma"/>
      <family val="2"/>
      <charset val="204"/>
    </font>
    <font>
      <sz val="9"/>
      <color theme="1"/>
      <name val="Tahoma"/>
      <family val="2"/>
      <charset val="204"/>
    </font>
    <font>
      <b/>
      <u/>
      <sz val="9"/>
      <color indexed="62"/>
      <name val="Tahoma"/>
      <family val="2"/>
      <charset val="204"/>
    </font>
    <font>
      <sz val="9"/>
      <name val="Times New Roman"/>
      <family val="1"/>
      <charset val="204"/>
    </font>
    <font>
      <sz val="9"/>
      <color theme="1"/>
      <name val="Times New Roman"/>
      <family val="1"/>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indexed="65"/>
        <bgColor indexed="64"/>
      </patternFill>
    </fill>
  </fills>
  <borders count="18">
    <border>
      <left/>
      <right/>
      <top/>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top style="thin">
        <color rgb="FFD3DBDB"/>
      </top>
      <bottom/>
      <diagonal/>
    </border>
    <border>
      <left style="thin">
        <color indexed="22"/>
      </left>
      <right style="thin">
        <color indexed="22"/>
      </right>
      <top/>
      <bottom style="thin">
        <color indexed="22"/>
      </bottom>
      <diagonal/>
    </border>
    <border>
      <left/>
      <right/>
      <top/>
      <bottom style="thin">
        <color indexed="22"/>
      </bottom>
      <diagonal/>
    </border>
    <border>
      <left style="thin">
        <color indexed="22"/>
      </left>
      <right/>
      <top/>
      <bottom style="thin">
        <color indexed="22"/>
      </bottom>
      <diagonal/>
    </border>
  </borders>
  <cellStyleXfs count="17">
    <xf numFmtId="0" fontId="0" fillId="0" borderId="0"/>
    <xf numFmtId="0" fontId="3" fillId="0" borderId="0">
      <alignment horizontal="left" vertical="center"/>
    </xf>
    <xf numFmtId="0" fontId="7" fillId="0" borderId="0" applyNumberFormat="0" applyFill="0" applyBorder="0" applyAlignment="0" applyProtection="0">
      <alignment vertical="top"/>
      <protection locked="0"/>
    </xf>
    <xf numFmtId="0" fontId="13" fillId="0" borderId="0"/>
    <xf numFmtId="0" fontId="21" fillId="0" borderId="0"/>
    <xf numFmtId="0" fontId="21" fillId="0" borderId="0"/>
    <xf numFmtId="0" fontId="34" fillId="0" borderId="0" applyBorder="0">
      <alignment horizontal="center" vertical="center" wrapText="1"/>
    </xf>
    <xf numFmtId="4" fontId="3" fillId="6" borderId="4" applyBorder="0">
      <alignment horizontal="right"/>
    </xf>
    <xf numFmtId="0" fontId="21" fillId="0" borderId="0"/>
    <xf numFmtId="49" fontId="3" fillId="0" borderId="0" applyBorder="0">
      <alignment vertical="top"/>
    </xf>
    <xf numFmtId="0" fontId="26" fillId="0" borderId="5" applyBorder="0">
      <alignment horizontal="center" vertical="center" wrapText="1"/>
    </xf>
    <xf numFmtId="49" fontId="38" fillId="0" borderId="0" applyBorder="0">
      <alignment vertical="top"/>
    </xf>
    <xf numFmtId="0" fontId="2" fillId="0" borderId="0"/>
    <xf numFmtId="0" fontId="13" fillId="0" borderId="0"/>
    <xf numFmtId="0" fontId="1" fillId="0" borderId="0"/>
    <xf numFmtId="0" fontId="21" fillId="0" borderId="0"/>
    <xf numFmtId="49" fontId="3" fillId="0" borderId="0" applyBorder="0">
      <alignment vertical="top"/>
    </xf>
  </cellStyleXfs>
  <cellXfs count="460">
    <xf numFmtId="0" fontId="0" fillId="0" borderId="0" xfId="0"/>
    <xf numFmtId="0" fontId="4" fillId="0" borderId="0" xfId="1" applyNumberFormat="1" applyFont="1" applyFill="1" applyAlignment="1" applyProtection="1">
      <alignment horizontal="left" vertical="center" wrapText="1"/>
    </xf>
    <xf numFmtId="0" fontId="5" fillId="0" borderId="0" xfId="1" applyFont="1" applyFill="1" applyAlignment="1" applyProtection="1">
      <alignment horizontal="left" vertical="center" wrapText="1"/>
    </xf>
    <xf numFmtId="0" fontId="5" fillId="0" borderId="0" xfId="1" applyFont="1" applyAlignment="1" applyProtection="1">
      <alignment vertical="center" wrapText="1"/>
    </xf>
    <xf numFmtId="0" fontId="5" fillId="0" borderId="0" xfId="1" applyFont="1" applyAlignment="1" applyProtection="1">
      <alignment horizontal="center" vertical="center" wrapText="1"/>
    </xf>
    <xf numFmtId="0" fontId="6" fillId="0" borderId="0" xfId="1" applyFont="1" applyFill="1" applyAlignment="1" applyProtection="1">
      <alignment horizontal="left" vertical="center" wrapText="1"/>
    </xf>
    <xf numFmtId="0" fontId="3" fillId="0" borderId="0" xfId="1" applyFont="1" applyFill="1" applyAlignment="1" applyProtection="1">
      <alignment horizontal="left" vertical="center" wrapText="1"/>
    </xf>
    <xf numFmtId="0" fontId="8" fillId="0" borderId="0" xfId="1" applyFont="1" applyAlignment="1" applyProtection="1">
      <alignment vertical="center" wrapText="1"/>
    </xf>
    <xf numFmtId="0" fontId="3" fillId="0" borderId="0" xfId="1" applyFont="1" applyAlignment="1" applyProtection="1">
      <alignment vertical="center" wrapText="1"/>
    </xf>
    <xf numFmtId="0" fontId="9" fillId="0" borderId="0" xfId="1" applyFont="1" applyFill="1" applyAlignment="1" applyProtection="1">
      <alignment horizontal="left" vertical="center" wrapText="1"/>
    </xf>
    <xf numFmtId="0" fontId="10" fillId="0" borderId="0" xfId="1" applyFont="1" applyFill="1" applyAlignment="1" applyProtection="1">
      <alignment horizontal="left" vertical="center" wrapText="1"/>
    </xf>
    <xf numFmtId="0" fontId="11" fillId="0" borderId="0" xfId="1" applyFont="1" applyAlignment="1" applyProtection="1">
      <alignment vertical="center" wrapText="1"/>
    </xf>
    <xf numFmtId="0" fontId="9" fillId="2" borderId="0" xfId="1" applyFont="1" applyFill="1" applyBorder="1" applyAlignment="1" applyProtection="1">
      <alignment vertical="center" wrapText="1"/>
    </xf>
    <xf numFmtId="0" fontId="9" fillId="0" borderId="0" xfId="1" applyFont="1" applyAlignment="1" applyProtection="1">
      <alignment horizontal="right" vertical="center"/>
    </xf>
    <xf numFmtId="0" fontId="9" fillId="0" borderId="0" xfId="1" applyFont="1" applyAlignment="1" applyProtection="1">
      <alignment horizontal="center" vertical="center" wrapText="1"/>
    </xf>
    <xf numFmtId="0" fontId="9" fillId="0" borderId="0" xfId="1" applyFont="1" applyAlignment="1" applyProtection="1">
      <alignment vertical="center" wrapText="1"/>
    </xf>
    <xf numFmtId="0" fontId="12" fillId="2" borderId="0" xfId="1" applyFont="1" applyFill="1" applyBorder="1" applyAlignment="1" applyProtection="1">
      <alignment vertical="center" wrapText="1"/>
    </xf>
    <xf numFmtId="0" fontId="15" fillId="2" borderId="0" xfId="1" applyFont="1" applyFill="1" applyBorder="1" applyAlignment="1" applyProtection="1">
      <alignment vertical="center" wrapText="1"/>
    </xf>
    <xf numFmtId="0" fontId="16" fillId="0" borderId="0" xfId="1" applyFont="1" applyAlignment="1" applyProtection="1">
      <alignment vertical="center" wrapText="1"/>
    </xf>
    <xf numFmtId="0" fontId="9" fillId="2" borderId="0" xfId="1" applyFont="1" applyFill="1" applyBorder="1" applyAlignment="1" applyProtection="1">
      <alignment horizontal="right" vertical="center" wrapText="1" indent="1"/>
    </xf>
    <xf numFmtId="0" fontId="17" fillId="2" borderId="0" xfId="1" applyFont="1" applyFill="1" applyBorder="1" applyAlignment="1" applyProtection="1">
      <alignment horizontal="center" vertical="center" wrapText="1"/>
    </xf>
    <xf numFmtId="0" fontId="18"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indent="1"/>
    </xf>
    <xf numFmtId="0" fontId="0" fillId="3" borderId="3" xfId="1" applyNumberFormat="1" applyFont="1" applyFill="1" applyBorder="1" applyAlignment="1" applyProtection="1">
      <alignment horizontal="left" vertical="center" wrapText="1" indent="1"/>
    </xf>
    <xf numFmtId="0" fontId="19" fillId="2" borderId="0" xfId="1" applyFont="1" applyFill="1" applyBorder="1" applyAlignment="1" applyProtection="1">
      <alignment vertical="center" wrapText="1"/>
    </xf>
    <xf numFmtId="0" fontId="20" fillId="2" borderId="0" xfId="1" applyFont="1" applyFill="1" applyBorder="1" applyAlignment="1" applyProtection="1">
      <alignment horizontal="right" vertical="center" wrapText="1" indent="1"/>
    </xf>
    <xf numFmtId="0" fontId="20" fillId="2" borderId="0" xfId="1" applyFont="1" applyFill="1" applyBorder="1" applyAlignment="1" applyProtection="1">
      <alignment horizontal="left" vertical="center" wrapText="1" indent="2"/>
    </xf>
    <xf numFmtId="49" fontId="3" fillId="4" borderId="3" xfId="4" applyNumberFormat="1" applyFont="1" applyFill="1" applyBorder="1" applyAlignment="1" applyProtection="1">
      <alignment horizontal="left" vertical="center" wrapText="1" indent="1"/>
    </xf>
    <xf numFmtId="0" fontId="22" fillId="2" borderId="0" xfId="1" applyFont="1" applyFill="1" applyBorder="1" applyAlignment="1" applyProtection="1">
      <alignment vertical="center" wrapText="1"/>
    </xf>
    <xf numFmtId="14" fontId="9" fillId="2" borderId="0" xfId="1" applyNumberFormat="1" applyFont="1" applyFill="1" applyBorder="1" applyAlignment="1" applyProtection="1">
      <alignment horizontal="left" vertical="center" wrapText="1"/>
    </xf>
    <xf numFmtId="0" fontId="10" fillId="2" borderId="0" xfId="1" applyNumberFormat="1" applyFont="1" applyFill="1" applyBorder="1" applyAlignment="1" applyProtection="1">
      <alignment horizontal="center" vertical="center" wrapText="1"/>
    </xf>
    <xf numFmtId="0" fontId="9" fillId="2" borderId="0" xfId="1" applyNumberFormat="1" applyFont="1" applyFill="1" applyBorder="1" applyAlignment="1" applyProtection="1">
      <alignment horizontal="left" vertical="center" wrapText="1" indent="1"/>
    </xf>
    <xf numFmtId="0" fontId="9" fillId="2" borderId="0" xfId="1" applyFont="1" applyFill="1" applyBorder="1" applyAlignment="1" applyProtection="1">
      <alignment horizontal="center" vertical="center" wrapText="1"/>
    </xf>
    <xf numFmtId="14" fontId="3" fillId="0" borderId="0" xfId="1" applyNumberFormat="1" applyFont="1" applyFill="1" applyAlignment="1" applyProtection="1">
      <alignment horizontal="left" vertical="center" wrapText="1"/>
    </xf>
    <xf numFmtId="0" fontId="0" fillId="2" borderId="0" xfId="1" applyFont="1" applyFill="1" applyBorder="1" applyAlignment="1" applyProtection="1">
      <alignment horizontal="right" vertical="center" wrapText="1" indent="1"/>
    </xf>
    <xf numFmtId="49" fontId="0" fillId="3" borderId="3" xfId="4" applyNumberFormat="1" applyFont="1" applyFill="1" applyBorder="1" applyAlignment="1" applyProtection="1">
      <alignment horizontal="left" vertical="center" wrapText="1" indent="1"/>
    </xf>
    <xf numFmtId="0" fontId="22" fillId="2" borderId="0" xfId="1" applyFont="1" applyFill="1" applyBorder="1" applyAlignment="1" applyProtection="1">
      <alignment horizontal="center" vertical="center" wrapText="1"/>
    </xf>
    <xf numFmtId="49" fontId="3" fillId="5" borderId="3" xfId="1" applyNumberFormat="1" applyFont="1" applyFill="1" applyBorder="1" applyAlignment="1" applyProtection="1">
      <alignment horizontal="left" vertical="center" wrapText="1" indent="1"/>
      <protection locked="0"/>
    </xf>
    <xf numFmtId="49" fontId="0" fillId="0" borderId="3" xfId="4" applyNumberFormat="1" applyFont="1" applyFill="1" applyBorder="1" applyAlignment="1" applyProtection="1">
      <alignment horizontal="left" vertical="center" wrapText="1" indent="1"/>
    </xf>
    <xf numFmtId="0" fontId="3" fillId="2" borderId="0" xfId="1" applyNumberFormat="1" applyFont="1" applyFill="1" applyBorder="1" applyAlignment="1" applyProtection="1">
      <alignment horizontal="center" vertical="center" wrapText="1"/>
    </xf>
    <xf numFmtId="0" fontId="3" fillId="2" borderId="0" xfId="1" applyFont="1" applyFill="1" applyBorder="1" applyAlignment="1" applyProtection="1">
      <alignment vertical="center" wrapText="1"/>
    </xf>
    <xf numFmtId="0" fontId="4" fillId="0" borderId="0" xfId="1" applyFont="1" applyFill="1" applyAlignment="1" applyProtection="1">
      <alignment horizontal="left" vertical="center" wrapText="1"/>
    </xf>
    <xf numFmtId="0" fontId="23" fillId="0" borderId="0" xfId="1" applyFont="1" applyAlignment="1" applyProtection="1">
      <alignment vertical="center" wrapText="1"/>
    </xf>
    <xf numFmtId="0" fontId="4" fillId="2" borderId="0" xfId="1" applyFont="1" applyFill="1" applyBorder="1" applyAlignment="1" applyProtection="1">
      <alignment vertical="center" wrapText="1"/>
    </xf>
    <xf numFmtId="0" fontId="24" fillId="0" borderId="0" xfId="1" applyFont="1" applyFill="1" applyBorder="1" applyAlignment="1" applyProtection="1">
      <alignment horizontal="right" vertical="center" wrapText="1" indent="1"/>
    </xf>
    <xf numFmtId="49" fontId="4" fillId="0" borderId="0" xfId="1" applyNumberFormat="1" applyFont="1" applyFill="1" applyBorder="1" applyAlignment="1" applyProtection="1">
      <alignment horizontal="left" vertical="center" wrapText="1" indent="1"/>
    </xf>
    <xf numFmtId="0" fontId="4" fillId="0" borderId="0" xfId="1" applyFont="1" applyAlignment="1" applyProtection="1">
      <alignment vertical="center" wrapText="1"/>
    </xf>
    <xf numFmtId="49" fontId="0" fillId="5" borderId="3" xfId="4" applyNumberFormat="1" applyFont="1" applyFill="1" applyBorder="1" applyAlignment="1" applyProtection="1">
      <alignment horizontal="left" vertical="center" wrapText="1" indent="1"/>
      <protection locked="0"/>
    </xf>
    <xf numFmtId="0" fontId="3" fillId="0" borderId="0" xfId="1" applyNumberFormat="1" applyFont="1" applyFill="1" applyBorder="1" applyAlignment="1" applyProtection="1">
      <alignment horizontal="center" vertical="center" wrapText="1"/>
    </xf>
    <xf numFmtId="49" fontId="3" fillId="0" borderId="3" xfId="1" applyNumberFormat="1" applyFont="1" applyFill="1" applyBorder="1" applyAlignment="1" applyProtection="1">
      <alignment horizontal="left" vertical="center" wrapText="1" indent="1"/>
    </xf>
    <xf numFmtId="0" fontId="8" fillId="0" borderId="0" xfId="1" applyFont="1" applyAlignment="1" applyProtection="1">
      <alignment horizontal="center" vertical="center" wrapText="1"/>
    </xf>
    <xf numFmtId="0" fontId="25" fillId="2" borderId="0" xfId="1" applyNumberFormat="1" applyFont="1" applyFill="1" applyBorder="1" applyAlignment="1" applyProtection="1">
      <alignment horizontal="center" vertical="center" wrapText="1"/>
    </xf>
    <xf numFmtId="0" fontId="3" fillId="2" borderId="0" xfId="1" applyNumberFormat="1" applyFont="1" applyFill="1" applyBorder="1" applyAlignment="1" applyProtection="1">
      <alignment horizontal="right" vertical="center" wrapText="1" indent="1"/>
    </xf>
    <xf numFmtId="49" fontId="3" fillId="3" borderId="3" xfId="1" applyNumberFormat="1" applyFont="1" applyFill="1" applyBorder="1" applyAlignment="1" applyProtection="1">
      <alignment horizontal="left" vertical="center" wrapText="1" indent="1"/>
    </xf>
    <xf numFmtId="14" fontId="22" fillId="2" borderId="0" xfId="1" applyNumberFormat="1" applyFont="1" applyFill="1" applyBorder="1" applyAlignment="1" applyProtection="1">
      <alignment horizontal="center" vertical="center" wrapText="1"/>
    </xf>
    <xf numFmtId="0" fontId="0" fillId="2" borderId="0" xfId="1" applyNumberFormat="1" applyFont="1" applyFill="1" applyBorder="1" applyAlignment="1" applyProtection="1">
      <alignment horizontal="right" vertical="center" wrapText="1" indent="1"/>
    </xf>
    <xf numFmtId="14" fontId="3" fillId="2" borderId="0" xfId="1" applyNumberFormat="1" applyFont="1" applyFill="1" applyBorder="1" applyAlignment="1" applyProtection="1">
      <alignment horizontal="left" vertical="center" wrapText="1"/>
    </xf>
    <xf numFmtId="0" fontId="6" fillId="2" borderId="0" xfId="1" applyNumberFormat="1" applyFont="1" applyFill="1" applyBorder="1" applyAlignment="1" applyProtection="1">
      <alignment horizontal="center" vertical="center" wrapText="1"/>
    </xf>
    <xf numFmtId="0" fontId="3" fillId="5" borderId="3" xfId="1" applyNumberFormat="1" applyFont="1" applyFill="1" applyBorder="1" applyAlignment="1" applyProtection="1">
      <alignment horizontal="left" vertical="center" wrapText="1" indent="1"/>
      <protection locked="0"/>
    </xf>
    <xf numFmtId="0" fontId="3" fillId="0" borderId="0" xfId="1" applyFont="1" applyFill="1" applyBorder="1" applyAlignment="1" applyProtection="1">
      <alignment horizontal="left" vertical="center" wrapText="1"/>
    </xf>
    <xf numFmtId="49" fontId="6" fillId="0" borderId="0" xfId="1" applyNumberFormat="1" applyFont="1" applyFill="1" applyBorder="1" applyAlignment="1" applyProtection="1">
      <alignment horizontal="left" vertical="center" wrapText="1"/>
    </xf>
    <xf numFmtId="49" fontId="12" fillId="2" borderId="0"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right" vertical="center" wrapText="1" indent="1"/>
    </xf>
    <xf numFmtId="49" fontId="0" fillId="2" borderId="0" xfId="1" applyNumberFormat="1" applyFont="1" applyFill="1" applyBorder="1" applyAlignment="1" applyProtection="1">
      <alignment horizontal="right" vertical="center" wrapText="1" indent="1"/>
    </xf>
    <xf numFmtId="49" fontId="0" fillId="0" borderId="0" xfId="0" applyNumberFormat="1" applyFont="1" applyFill="1" applyBorder="1" applyAlignment="1" applyProtection="1">
      <alignment horizontal="right" vertical="center" wrapText="1" indent="1"/>
    </xf>
    <xf numFmtId="49" fontId="3" fillId="5" borderId="3" xfId="0" applyNumberFormat="1" applyFont="1" applyFill="1" applyBorder="1" applyAlignment="1" applyProtection="1">
      <alignment horizontal="left" vertical="center" wrapText="1" indent="1"/>
      <protection locked="0"/>
    </xf>
    <xf numFmtId="49" fontId="0" fillId="0" borderId="0" xfId="0" applyNumberFormat="1" applyFill="1" applyBorder="1" applyAlignment="1" applyProtection="1">
      <alignment horizontal="right" vertical="center" wrapText="1" indent="1"/>
    </xf>
    <xf numFmtId="0" fontId="0" fillId="0" borderId="0"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49" fontId="3" fillId="2" borderId="0" xfId="1" applyNumberFormat="1" applyFont="1" applyFill="1" applyBorder="1" applyAlignment="1" applyProtection="1">
      <alignment horizontal="right" vertical="top" wrapText="1"/>
    </xf>
    <xf numFmtId="49" fontId="3" fillId="0" borderId="0" xfId="1" applyNumberFormat="1" applyFont="1" applyFill="1" applyBorder="1" applyAlignment="1" applyProtection="1">
      <alignment horizontal="center" vertical="center" wrapText="1"/>
    </xf>
    <xf numFmtId="0" fontId="3" fillId="0" borderId="0" xfId="1" applyFont="1" applyAlignment="1" applyProtection="1">
      <alignment horizontal="center" vertical="center" wrapText="1"/>
    </xf>
    <xf numFmtId="0" fontId="27" fillId="0" borderId="0" xfId="5" applyFont="1" applyFill="1" applyAlignment="1" applyProtection="1">
      <alignment vertical="center" wrapText="1"/>
    </xf>
    <xf numFmtId="0" fontId="27" fillId="0" borderId="0" xfId="5" applyFont="1" applyFill="1" applyAlignment="1" applyProtection="1">
      <alignment horizontal="center" vertical="center" wrapText="1"/>
    </xf>
    <xf numFmtId="0" fontId="27" fillId="0" borderId="0" xfId="5" applyFont="1" applyFill="1" applyAlignment="1" applyProtection="1">
      <alignment horizontal="left" vertical="center" wrapText="1" indent="1"/>
    </xf>
    <xf numFmtId="0" fontId="27" fillId="0" borderId="0" xfId="5" applyFont="1" applyFill="1" applyAlignment="1" applyProtection="1">
      <alignment horizontal="left" vertical="center" indent="1"/>
    </xf>
    <xf numFmtId="0" fontId="27" fillId="0" borderId="0" xfId="5" applyNumberFormat="1" applyFont="1" applyFill="1" applyAlignment="1" applyProtection="1">
      <alignment horizontal="left" vertical="center" indent="1"/>
    </xf>
    <xf numFmtId="0" fontId="28" fillId="0" borderId="0" xfId="5" applyFont="1" applyFill="1" applyAlignment="1" applyProtection="1">
      <alignment horizontal="left" vertical="center" wrapText="1" indent="1"/>
    </xf>
    <xf numFmtId="0" fontId="29" fillId="0" borderId="0" xfId="5" applyFont="1" applyFill="1" applyAlignment="1" applyProtection="1">
      <alignment horizontal="left" vertical="center" wrapText="1" indent="1"/>
    </xf>
    <xf numFmtId="0" fontId="30" fillId="0" borderId="0" xfId="5" applyFont="1" applyFill="1" applyAlignment="1" applyProtection="1">
      <alignment horizontal="left" vertical="center" indent="1"/>
    </xf>
    <xf numFmtId="0" fontId="29" fillId="0" borderId="0" xfId="5" applyFont="1" applyFill="1" applyAlignment="1" applyProtection="1">
      <alignment vertical="center" wrapText="1"/>
    </xf>
    <xf numFmtId="0" fontId="6" fillId="0" borderId="0" xfId="5" applyFont="1" applyFill="1" applyAlignment="1" applyProtection="1">
      <alignment vertical="center" wrapText="1"/>
    </xf>
    <xf numFmtId="0" fontId="3" fillId="0" borderId="0" xfId="5" applyFont="1" applyFill="1" applyAlignment="1" applyProtection="1">
      <alignment vertical="center" wrapText="1"/>
    </xf>
    <xf numFmtId="0" fontId="31" fillId="0" borderId="0" xfId="5" applyFont="1" applyFill="1" applyBorder="1" applyAlignment="1" applyProtection="1">
      <alignment horizontal="center" vertical="center" wrapText="1"/>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27" fillId="0" borderId="0" xfId="5" applyFont="1" applyFill="1" applyAlignment="1" applyProtection="1">
      <alignment vertical="center"/>
    </xf>
    <xf numFmtId="0" fontId="27" fillId="0" borderId="0" xfId="5" applyNumberFormat="1" applyFont="1" applyFill="1" applyAlignment="1" applyProtection="1">
      <alignment vertical="center"/>
    </xf>
    <xf numFmtId="0" fontId="32" fillId="0" borderId="0" xfId="5" applyFont="1" applyFill="1" applyAlignment="1" applyProtection="1">
      <alignment vertical="center"/>
    </xf>
    <xf numFmtId="0" fontId="33" fillId="0" borderId="0" xfId="5" applyFont="1" applyFill="1" applyAlignment="1" applyProtection="1">
      <alignment vertical="center" wrapText="1"/>
    </xf>
    <xf numFmtId="0" fontId="35" fillId="0" borderId="0" xfId="5" applyFont="1" applyFill="1" applyAlignment="1" applyProtection="1">
      <alignment vertical="center" wrapText="1"/>
    </xf>
    <xf numFmtId="4" fontId="3" fillId="0" borderId="0" xfId="7" applyFont="1" applyFill="1" applyBorder="1" applyAlignment="1" applyProtection="1">
      <alignment horizontal="right" vertical="center" wrapText="1"/>
    </xf>
    <xf numFmtId="0" fontId="3" fillId="0" borderId="0" xfId="8" applyFont="1" applyFill="1" applyBorder="1" applyAlignment="1" applyProtection="1">
      <alignment horizontal="left" vertical="center" wrapText="1" indent="1"/>
    </xf>
    <xf numFmtId="49" fontId="3" fillId="0" borderId="0" xfId="9" applyFill="1" applyProtection="1">
      <alignment vertical="top"/>
    </xf>
    <xf numFmtId="4" fontId="0" fillId="0" borderId="0" xfId="7" applyFont="1" applyFill="1" applyBorder="1" applyAlignment="1" applyProtection="1">
      <alignment horizontal="center" vertical="center" wrapText="1"/>
    </xf>
    <xf numFmtId="4" fontId="3" fillId="0" borderId="0" xfId="7" applyFont="1" applyFill="1" applyBorder="1" applyAlignment="1" applyProtection="1">
      <alignment horizontal="center" vertical="center" wrapText="1"/>
    </xf>
    <xf numFmtId="0" fontId="31" fillId="0" borderId="0" xfId="5" applyFont="1" applyFill="1" applyAlignment="1" applyProtection="1">
      <alignment horizontal="center" vertical="center" wrapText="1"/>
    </xf>
    <xf numFmtId="164" fontId="3" fillId="0" borderId="3" xfId="5" applyNumberFormat="1" applyFont="1" applyFill="1" applyBorder="1" applyAlignment="1" applyProtection="1">
      <alignment horizontal="center" vertical="center" wrapText="1"/>
    </xf>
    <xf numFmtId="164" fontId="3" fillId="0" borderId="3" xfId="10" applyNumberFormat="1" applyFont="1" applyFill="1" applyBorder="1" applyAlignment="1" applyProtection="1">
      <alignment horizontal="center" vertical="center" wrapText="1"/>
    </xf>
    <xf numFmtId="0" fontId="36" fillId="0" borderId="0" xfId="5" applyFont="1" applyFill="1" applyBorder="1" applyAlignment="1" applyProtection="1">
      <alignment horizontal="center" vertical="center" wrapText="1"/>
    </xf>
    <xf numFmtId="49" fontId="36" fillId="0" borderId="6" xfId="10" applyNumberFormat="1" applyFont="1" applyFill="1" applyBorder="1" applyAlignment="1" applyProtection="1">
      <alignment horizontal="center" vertical="center" wrapText="1"/>
    </xf>
    <xf numFmtId="0" fontId="28" fillId="0" borderId="0" xfId="5" applyFont="1" applyFill="1" applyAlignment="1" applyProtection="1">
      <alignment vertical="center"/>
    </xf>
    <xf numFmtId="0" fontId="28" fillId="0" borderId="0" xfId="5" applyNumberFormat="1" applyFont="1" applyFill="1" applyAlignment="1" applyProtection="1">
      <alignment vertical="center"/>
    </xf>
    <xf numFmtId="0" fontId="37" fillId="0" borderId="0" xfId="5" applyFont="1" applyFill="1" applyAlignment="1" applyProtection="1">
      <alignment vertical="center"/>
    </xf>
    <xf numFmtId="0" fontId="28" fillId="7" borderId="7" xfId="5" applyFont="1" applyFill="1" applyBorder="1" applyAlignment="1" applyProtection="1">
      <alignment horizontal="center" vertical="center" wrapText="1"/>
    </xf>
    <xf numFmtId="0" fontId="28" fillId="7" borderId="8" xfId="5" applyFont="1" applyFill="1" applyBorder="1" applyAlignment="1" applyProtection="1">
      <alignment horizontal="center" vertical="center" wrapText="1"/>
    </xf>
    <xf numFmtId="49" fontId="3" fillId="7" borderId="6" xfId="4" applyNumberFormat="1" applyFont="1" applyFill="1" applyBorder="1" applyAlignment="1" applyProtection="1">
      <alignment horizontal="center" vertical="center" wrapText="1"/>
    </xf>
    <xf numFmtId="49" fontId="28" fillId="7" borderId="8" xfId="5" applyNumberFormat="1" applyFont="1" applyFill="1" applyBorder="1" applyAlignment="1" applyProtection="1">
      <alignment horizontal="left" vertical="center" wrapText="1"/>
    </xf>
    <xf numFmtId="49" fontId="38" fillId="7" borderId="6" xfId="11" applyNumberFormat="1" applyFill="1" applyBorder="1" applyAlignment="1" applyProtection="1">
      <alignment horizontal="left" vertical="center"/>
    </xf>
    <xf numFmtId="49" fontId="28" fillId="7" borderId="9" xfId="5" applyNumberFormat="1" applyFont="1" applyFill="1" applyBorder="1" applyAlignment="1" applyProtection="1">
      <alignment horizontal="left" vertical="center" wrapText="1"/>
    </xf>
    <xf numFmtId="0" fontId="27" fillId="0" borderId="10" xfId="5" applyFont="1" applyFill="1" applyBorder="1" applyAlignment="1" applyProtection="1">
      <alignment vertical="center"/>
    </xf>
    <xf numFmtId="0" fontId="0" fillId="0" borderId="0" xfId="5" applyFont="1" applyFill="1" applyAlignment="1" applyProtection="1">
      <alignment vertical="center" wrapText="1"/>
    </xf>
    <xf numFmtId="0" fontId="28" fillId="0" borderId="0" xfId="5" applyFont="1" applyFill="1" applyAlignment="1" applyProtection="1">
      <alignment vertical="center" wrapText="1"/>
    </xf>
    <xf numFmtId="14" fontId="39" fillId="0" borderId="3" xfId="4" applyNumberFormat="1" applyFont="1" applyFill="1" applyBorder="1" applyAlignment="1" applyProtection="1">
      <alignment horizontal="center" vertical="center" wrapText="1"/>
    </xf>
    <xf numFmtId="0" fontId="3" fillId="0" borderId="3" xfId="5" applyFont="1" applyFill="1" applyBorder="1" applyAlignment="1" applyProtection="1">
      <alignment horizontal="center" vertical="center" wrapText="1"/>
    </xf>
    <xf numFmtId="14" fontId="3" fillId="0" borderId="3" xfId="4" applyNumberFormat="1" applyFont="1" applyFill="1" applyBorder="1" applyAlignment="1" applyProtection="1">
      <alignment horizontal="left" vertical="center" wrapText="1" indent="1"/>
    </xf>
    <xf numFmtId="49" fontId="26" fillId="7" borderId="2" xfId="9" applyFont="1" applyFill="1" applyBorder="1" applyAlignment="1" applyProtection="1">
      <alignment horizontal="right" vertical="center" wrapText="1"/>
    </xf>
    <xf numFmtId="49" fontId="40" fillId="7" borderId="6" xfId="9" applyFont="1" applyFill="1" applyBorder="1" applyAlignment="1" applyProtection="1">
      <alignment horizontal="center" vertical="center" wrapText="1"/>
    </xf>
    <xf numFmtId="0" fontId="41" fillId="7" borderId="6" xfId="0" applyFont="1" applyFill="1" applyBorder="1" applyAlignment="1" applyProtection="1">
      <alignment horizontal="left" vertical="center" indent="1"/>
    </xf>
    <xf numFmtId="0" fontId="0" fillId="7" borderId="1" xfId="0" applyFont="1" applyFill="1" applyBorder="1" applyAlignment="1" applyProtection="1">
      <alignment horizontal="right" vertical="center" wrapText="1"/>
    </xf>
    <xf numFmtId="0" fontId="42" fillId="0" borderId="0" xfId="5" applyFont="1" applyFill="1" applyAlignment="1" applyProtection="1">
      <alignment vertical="center" wrapText="1"/>
    </xf>
    <xf numFmtId="0" fontId="28" fillId="0" borderId="0" xfId="0" applyFont="1" applyFill="1" applyAlignment="1" applyProtection="1">
      <alignment vertical="top"/>
    </xf>
    <xf numFmtId="0" fontId="27" fillId="0" borderId="0" xfId="0" applyFont="1" applyFill="1" applyAlignment="1" applyProtection="1">
      <alignment vertical="top"/>
    </xf>
    <xf numFmtId="0" fontId="0" fillId="0" borderId="0" xfId="0" applyFont="1" applyFill="1" applyAlignment="1" applyProtection="1">
      <alignment vertical="top"/>
    </xf>
    <xf numFmtId="49" fontId="31" fillId="0" borderId="3" xfId="10" applyNumberFormat="1" applyFont="1" applyFill="1" applyBorder="1" applyAlignment="1" applyProtection="1">
      <alignment horizontal="center" vertical="center" wrapText="1"/>
    </xf>
    <xf numFmtId="14" fontId="3" fillId="3" borderId="3" xfId="4" applyNumberFormat="1" applyFont="1" applyFill="1" applyBorder="1" applyAlignment="1" applyProtection="1">
      <alignment horizontal="left" vertical="center" wrapText="1" indent="1"/>
    </xf>
    <xf numFmtId="49" fontId="3" fillId="3" borderId="3" xfId="5" applyNumberFormat="1" applyFont="1" applyFill="1" applyBorder="1" applyAlignment="1" applyProtection="1">
      <alignment horizontal="center" vertical="center" wrapText="1"/>
    </xf>
    <xf numFmtId="49" fontId="41" fillId="7" borderId="6" xfId="9" applyFont="1" applyFill="1" applyBorder="1" applyAlignment="1" applyProtection="1">
      <alignment horizontal="left" vertical="center" indent="1"/>
    </xf>
    <xf numFmtId="49" fontId="3" fillId="7" borderId="6" xfId="9" applyFont="1" applyFill="1" applyBorder="1" applyAlignment="1" applyProtection="1">
      <alignment horizontal="right" vertical="center" wrapText="1"/>
    </xf>
    <xf numFmtId="49" fontId="3" fillId="7" borderId="1" xfId="9" applyFont="1" applyFill="1" applyBorder="1" applyAlignment="1" applyProtection="1">
      <alignment horizontal="right" vertical="center" wrapText="1"/>
    </xf>
    <xf numFmtId="0" fontId="3" fillId="0" borderId="14" xfId="5" applyFont="1" applyFill="1" applyBorder="1" applyAlignment="1" applyProtection="1">
      <alignment vertical="center" wrapText="1"/>
    </xf>
    <xf numFmtId="0" fontId="43" fillId="0" borderId="0" xfId="5" applyFont="1" applyFill="1" applyAlignment="1" applyProtection="1">
      <alignment vertical="center" wrapText="1"/>
    </xf>
    <xf numFmtId="0" fontId="44" fillId="0" borderId="0" xfId="5" applyFont="1" applyFill="1" applyAlignment="1" applyProtection="1">
      <alignment vertical="center" wrapText="1"/>
    </xf>
    <xf numFmtId="0" fontId="45" fillId="0" borderId="0" xfId="5" applyFont="1" applyFill="1" applyAlignment="1" applyProtection="1">
      <alignment horizontal="center" vertical="center" wrapText="1"/>
    </xf>
    <xf numFmtId="0" fontId="46" fillId="0" borderId="0" xfId="12" applyFont="1" applyFill="1" applyProtection="1"/>
    <xf numFmtId="0" fontId="3" fillId="0" borderId="0" xfId="5" applyFont="1" applyFill="1" applyBorder="1" applyAlignment="1" applyProtection="1">
      <alignment horizontal="center" vertical="center" wrapText="1"/>
    </xf>
    <xf numFmtId="0" fontId="27" fillId="0" borderId="0" xfId="0" applyNumberFormat="1" applyFont="1" applyAlignment="1">
      <alignment vertical="center"/>
    </xf>
    <xf numFmtId="0" fontId="0" fillId="0" borderId="0" xfId="0" applyNumberFormat="1" applyAlignment="1">
      <alignment vertical="center"/>
    </xf>
    <xf numFmtId="0" fontId="47" fillId="0" borderId="0" xfId="0" applyNumberFormat="1" applyFont="1" applyAlignment="1">
      <alignment vertical="center"/>
    </xf>
    <xf numFmtId="0" fontId="48" fillId="0" borderId="0" xfId="0" applyNumberFormat="1" applyFont="1" applyAlignment="1">
      <alignment vertical="center"/>
    </xf>
    <xf numFmtId="0" fontId="35" fillId="0" borderId="0" xfId="6" applyFont="1" applyFill="1" applyBorder="1" applyAlignment="1" applyProtection="1">
      <alignment vertical="center" wrapText="1"/>
    </xf>
    <xf numFmtId="0" fontId="14" fillId="0" borderId="0" xfId="6" applyFont="1" applyFill="1" applyBorder="1" applyAlignment="1" applyProtection="1">
      <alignment vertical="center" wrapText="1"/>
    </xf>
    <xf numFmtId="0" fontId="27" fillId="0" borderId="0" xfId="0" applyNumberFormat="1" applyFont="1" applyBorder="1" applyAlignment="1">
      <alignment vertical="center"/>
    </xf>
    <xf numFmtId="0" fontId="24" fillId="0" borderId="0" xfId="0" applyNumberFormat="1" applyFont="1" applyBorder="1" applyAlignment="1">
      <alignment vertical="center"/>
    </xf>
    <xf numFmtId="49" fontId="4" fillId="0" borderId="0" xfId="4"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0" fillId="0" borderId="0" xfId="0" applyNumberFormat="1" applyBorder="1" applyAlignment="1">
      <alignment vertical="center"/>
    </xf>
    <xf numFmtId="0" fontId="3" fillId="0" borderId="0" xfId="13" applyFont="1" applyFill="1" applyBorder="1" applyAlignment="1" applyProtection="1">
      <alignment vertical="center" wrapText="1"/>
    </xf>
    <xf numFmtId="0" fontId="4" fillId="0" borderId="0" xfId="13" applyFont="1" applyFill="1" applyBorder="1" applyAlignment="1" applyProtection="1">
      <alignment vertical="center" wrapText="1"/>
    </xf>
    <xf numFmtId="49" fontId="4" fillId="0" borderId="0" xfId="4" applyNumberFormat="1" applyFont="1" applyFill="1" applyBorder="1" applyAlignment="1" applyProtection="1">
      <alignment horizontal="center" vertical="center" wrapText="1"/>
    </xf>
    <xf numFmtId="0" fontId="4" fillId="0" borderId="0" xfId="13" applyNumberFormat="1" applyFont="1" applyFill="1" applyBorder="1" applyAlignment="1" applyProtection="1">
      <alignment vertical="center" wrapText="1"/>
    </xf>
    <xf numFmtId="0" fontId="24" fillId="0" borderId="0" xfId="0" applyNumberFormat="1" applyFont="1" applyAlignment="1">
      <alignment vertical="center"/>
    </xf>
    <xf numFmtId="0" fontId="13" fillId="0" borderId="0" xfId="0" applyNumberFormat="1" applyFont="1" applyBorder="1" applyAlignment="1">
      <alignment vertical="center"/>
    </xf>
    <xf numFmtId="0" fontId="48" fillId="0" borderId="0" xfId="0" applyNumberFormat="1" applyFont="1" applyBorder="1" applyAlignment="1">
      <alignment vertical="center"/>
    </xf>
    <xf numFmtId="0" fontId="3" fillId="0" borderId="3" xfId="13" applyFont="1" applyFill="1" applyBorder="1" applyAlignment="1" applyProtection="1">
      <alignment horizontal="center" vertical="center" wrapText="1"/>
    </xf>
    <xf numFmtId="0" fontId="28" fillId="0" borderId="0" xfId="0" applyNumberFormat="1" applyFont="1" applyAlignment="1">
      <alignment vertical="center"/>
    </xf>
    <xf numFmtId="0" fontId="0" fillId="0" borderId="0" xfId="0" applyNumberFormat="1" applyFont="1" applyAlignment="1">
      <alignment vertical="center"/>
    </xf>
    <xf numFmtId="49" fontId="36" fillId="2" borderId="0" xfId="10" applyNumberFormat="1" applyFont="1" applyFill="1" applyBorder="1" applyAlignment="1" applyProtection="1">
      <alignment horizontal="center" vertical="center" wrapText="1"/>
    </xf>
    <xf numFmtId="0" fontId="31" fillId="0" borderId="0" xfId="0" applyNumberFormat="1" applyFont="1" applyBorder="1" applyAlignment="1">
      <alignment horizontal="center" vertical="center" wrapText="1"/>
    </xf>
    <xf numFmtId="0" fontId="0" fillId="0" borderId="3" xfId="0" applyNumberFormat="1" applyBorder="1" applyAlignment="1">
      <alignment horizontal="center" vertical="center"/>
    </xf>
    <xf numFmtId="0" fontId="3" fillId="0" borderId="3" xfId="10" applyNumberFormat="1" applyFont="1" applyFill="1" applyBorder="1" applyAlignment="1" applyProtection="1">
      <alignment horizontal="center" vertical="center" wrapText="1"/>
    </xf>
    <xf numFmtId="49" fontId="3" fillId="0" borderId="3" xfId="4"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xf>
    <xf numFmtId="49" fontId="3" fillId="0" borderId="3" xfId="10" applyNumberFormat="1" applyFont="1" applyFill="1" applyBorder="1" applyAlignment="1" applyProtection="1">
      <alignment horizontal="center" vertical="center" wrapText="1"/>
    </xf>
    <xf numFmtId="49" fontId="0" fillId="0" borderId="3" xfId="0" applyNumberFormat="1" applyFill="1" applyBorder="1" applyAlignment="1" applyProtection="1">
      <alignment horizontal="center" vertical="center"/>
    </xf>
    <xf numFmtId="49" fontId="0" fillId="0" borderId="3" xfId="0" applyNumberFormat="1" applyFill="1" applyBorder="1" applyAlignment="1" applyProtection="1">
      <alignment horizontal="left" vertical="center"/>
    </xf>
    <xf numFmtId="0" fontId="0" fillId="0" borderId="0" xfId="0" applyNumberFormat="1" applyFill="1" applyAlignment="1" applyProtection="1">
      <alignment vertical="center"/>
    </xf>
    <xf numFmtId="49" fontId="0" fillId="0" borderId="0" xfId="0" applyNumberFormat="1" applyAlignment="1">
      <alignment vertical="center"/>
    </xf>
    <xf numFmtId="49" fontId="0" fillId="3" borderId="3" xfId="0" applyNumberFormat="1" applyFill="1" applyBorder="1" applyAlignment="1" applyProtection="1">
      <alignment horizontal="left" vertical="center" wrapText="1"/>
    </xf>
    <xf numFmtId="49" fontId="3" fillId="6" borderId="3" xfId="4" applyNumberFormat="1" applyFont="1" applyFill="1" applyBorder="1" applyAlignment="1" applyProtection="1">
      <alignment horizontal="left" vertical="center" wrapText="1"/>
      <protection locked="0"/>
    </xf>
    <xf numFmtId="0" fontId="41" fillId="0" borderId="3" xfId="0" applyNumberFormat="1" applyFont="1" applyFill="1" applyBorder="1" applyAlignment="1" applyProtection="1">
      <alignment horizontal="left" vertical="center"/>
    </xf>
    <xf numFmtId="0" fontId="41" fillId="7" borderId="2" xfId="0" applyNumberFormat="1" applyFont="1" applyFill="1" applyBorder="1" applyAlignment="1" applyProtection="1">
      <alignment horizontal="left" vertical="center"/>
    </xf>
    <xf numFmtId="0" fontId="41" fillId="7" borderId="6" xfId="0" applyNumberFormat="1" applyFont="1" applyFill="1" applyBorder="1" applyAlignment="1" applyProtection="1">
      <alignment horizontal="left" vertical="center"/>
    </xf>
    <xf numFmtId="0" fontId="41" fillId="7" borderId="1" xfId="0" applyNumberFormat="1" applyFont="1" applyFill="1" applyBorder="1" applyAlignment="1" applyProtection="1">
      <alignment horizontal="left" vertical="center"/>
    </xf>
    <xf numFmtId="0" fontId="0" fillId="7" borderId="6" xfId="0" applyNumberFormat="1" applyFill="1" applyBorder="1" applyAlignment="1" applyProtection="1">
      <alignment vertical="center"/>
    </xf>
    <xf numFmtId="0" fontId="0" fillId="0" borderId="0" xfId="0" applyNumberFormat="1" applyAlignment="1">
      <alignment horizontal="left" vertical="top" wrapText="1"/>
    </xf>
    <xf numFmtId="0" fontId="0" fillId="0" borderId="0" xfId="0" applyNumberFormat="1" applyAlignment="1">
      <alignment vertical="top" wrapText="1"/>
    </xf>
    <xf numFmtId="0" fontId="24" fillId="0" borderId="0" xfId="0" applyNumberFormat="1" applyFont="1" applyFill="1" applyBorder="1" applyAlignment="1" applyProtection="1">
      <alignment horizontal="center" vertical="center"/>
    </xf>
    <xf numFmtId="49" fontId="27" fillId="0" borderId="0" xfId="5" applyNumberFormat="1" applyFont="1" applyFill="1" applyAlignment="1" applyProtection="1">
      <alignment vertical="center" wrapText="1"/>
    </xf>
    <xf numFmtId="0" fontId="50" fillId="0" borderId="0" xfId="5" applyFont="1" applyFill="1" applyAlignment="1" applyProtection="1">
      <alignment vertical="center" wrapText="1"/>
    </xf>
    <xf numFmtId="0" fontId="27"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3" xfId="0" applyNumberFormat="1" applyFill="1" applyBorder="1" applyAlignment="1">
      <alignment horizontal="center" vertical="center"/>
    </xf>
    <xf numFmtId="0" fontId="3" fillId="0" borderId="3" xfId="13" applyNumberFormat="1" applyFont="1" applyFill="1" applyBorder="1" applyAlignment="1" applyProtection="1">
      <alignment horizontal="center" vertical="center" wrapText="1"/>
    </xf>
    <xf numFmtId="0" fontId="3" fillId="0" borderId="3" xfId="4" applyNumberFormat="1" applyFont="1" applyFill="1" applyBorder="1" applyAlignment="1" applyProtection="1">
      <alignment horizontal="center" vertical="center" wrapText="1"/>
    </xf>
    <xf numFmtId="49" fontId="52" fillId="2" borderId="0" xfId="10" applyNumberFormat="1" applyFont="1" applyFill="1" applyBorder="1" applyAlignment="1" applyProtection="1">
      <alignment horizontal="center" vertical="center" wrapText="1"/>
    </xf>
    <xf numFmtId="0" fontId="52" fillId="0" borderId="0" xfId="13" applyNumberFormat="1" applyFont="1" applyFill="1" applyBorder="1" applyAlignment="1" applyProtection="1">
      <alignment horizontal="center" vertical="center" wrapText="1"/>
    </xf>
    <xf numFmtId="0" fontId="52" fillId="0" borderId="0" xfId="4" applyNumberFormat="1" applyFont="1" applyFill="1" applyBorder="1" applyAlignment="1" applyProtection="1">
      <alignment horizontal="center" vertical="center" wrapText="1"/>
    </xf>
    <xf numFmtId="0" fontId="52" fillId="0" borderId="0" xfId="0" applyNumberFormat="1" applyFont="1" applyFill="1" applyBorder="1" applyAlignment="1">
      <alignment horizontal="center" vertical="center"/>
    </xf>
    <xf numFmtId="0" fontId="3" fillId="0" borderId="3" xfId="5" applyNumberFormat="1" applyFont="1" applyFill="1" applyBorder="1" applyAlignment="1" applyProtection="1">
      <alignment horizontal="center" vertical="center" wrapText="1"/>
    </xf>
    <xf numFmtId="0" fontId="3" fillId="0" borderId="3" xfId="13" applyFont="1" applyFill="1" applyBorder="1" applyAlignment="1" applyProtection="1">
      <alignment horizontal="left" vertical="center" wrapText="1" indent="1"/>
    </xf>
    <xf numFmtId="0" fontId="3" fillId="3" borderId="3" xfId="4" applyNumberFormat="1" applyFont="1" applyFill="1" applyBorder="1" applyAlignment="1" applyProtection="1">
      <alignment horizontal="left" vertical="center" wrapText="1"/>
    </xf>
    <xf numFmtId="0" fontId="3" fillId="0" borderId="3" xfId="5" applyNumberFormat="1" applyFont="1" applyFill="1" applyBorder="1" applyAlignment="1" applyProtection="1">
      <alignment vertical="center" wrapText="1"/>
    </xf>
    <xf numFmtId="0" fontId="53" fillId="0" borderId="0" xfId="0" applyNumberFormat="1" applyFont="1" applyFill="1" applyBorder="1" applyAlignment="1">
      <alignment vertical="center"/>
    </xf>
    <xf numFmtId="0" fontId="27" fillId="0" borderId="0" xfId="0" applyNumberFormat="1" applyFont="1" applyFill="1" applyBorder="1" applyAlignment="1">
      <alignment horizontal="center" vertical="center"/>
    </xf>
    <xf numFmtId="0" fontId="3" fillId="0" borderId="3" xfId="13" applyFont="1" applyFill="1" applyBorder="1" applyAlignment="1" applyProtection="1">
      <alignment horizontal="left" vertical="center" wrapText="1" indent="2"/>
    </xf>
    <xf numFmtId="0" fontId="3" fillId="0" borderId="3" xfId="13" applyFont="1" applyFill="1" applyBorder="1" applyAlignment="1" applyProtection="1">
      <alignment horizontal="left" vertical="center" wrapText="1" indent="3"/>
    </xf>
    <xf numFmtId="0" fontId="3" fillId="0" borderId="3" xfId="13" applyFont="1" applyFill="1" applyBorder="1" applyAlignment="1" applyProtection="1">
      <alignment horizontal="left" vertical="center" wrapText="1" indent="4"/>
    </xf>
    <xf numFmtId="0" fontId="3" fillId="0" borderId="3" xfId="5" applyNumberFormat="1" applyFont="1" applyFill="1" applyBorder="1" applyAlignment="1" applyProtection="1">
      <alignment horizontal="left" vertical="top" wrapText="1"/>
    </xf>
    <xf numFmtId="0" fontId="27"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49" fontId="3" fillId="0" borderId="8" xfId="5" applyNumberFormat="1" applyFont="1" applyFill="1" applyBorder="1" applyAlignment="1" applyProtection="1">
      <alignment horizontal="center" vertical="center" wrapText="1"/>
    </xf>
    <xf numFmtId="0" fontId="3" fillId="0" borderId="8" xfId="13" applyFont="1" applyFill="1" applyBorder="1" applyAlignment="1" applyProtection="1">
      <alignment horizontal="left" vertical="center" wrapText="1" indent="2"/>
    </xf>
    <xf numFmtId="0" fontId="3" fillId="0" borderId="8" xfId="4" applyNumberFormat="1" applyFont="1" applyFill="1" applyBorder="1" applyAlignment="1" applyProtection="1">
      <alignment horizontal="left" vertical="center" wrapText="1"/>
    </xf>
    <xf numFmtId="49" fontId="3" fillId="0" borderId="8" xfId="5" applyNumberFormat="1" applyFont="1" applyFill="1" applyBorder="1" applyAlignment="1" applyProtection="1">
      <alignment vertical="center" wrapText="1"/>
    </xf>
    <xf numFmtId="49" fontId="3" fillId="0" borderId="0" xfId="5" applyNumberFormat="1" applyFont="1" applyFill="1" applyBorder="1" applyAlignment="1" applyProtection="1">
      <alignment horizontal="center" vertical="center" wrapText="1"/>
    </xf>
    <xf numFmtId="49" fontId="3" fillId="0" borderId="0" xfId="5" applyNumberFormat="1" applyFont="1" applyFill="1" applyBorder="1" applyAlignment="1" applyProtection="1">
      <alignment vertical="center" wrapText="1"/>
    </xf>
    <xf numFmtId="49" fontId="3" fillId="0" borderId="0" xfId="5" applyNumberFormat="1" applyFont="1" applyFill="1" applyAlignment="1" applyProtection="1">
      <alignment vertical="center" wrapText="1"/>
    </xf>
    <xf numFmtId="0" fontId="50" fillId="2" borderId="0" xfId="5" applyFont="1" applyFill="1" applyBorder="1" applyAlignment="1" applyProtection="1">
      <alignment vertical="center" wrapText="1"/>
    </xf>
    <xf numFmtId="0" fontId="3" fillId="2" borderId="0" xfId="5" applyFont="1" applyFill="1" applyBorder="1" applyAlignment="1" applyProtection="1">
      <alignment vertical="center" wrapText="1"/>
    </xf>
    <xf numFmtId="0" fontId="14" fillId="0" borderId="0" xfId="3" applyFont="1" applyFill="1" applyBorder="1" applyAlignment="1">
      <alignment vertical="center" wrapText="1"/>
    </xf>
    <xf numFmtId="0" fontId="26" fillId="2" borderId="0" xfId="5" applyFont="1" applyFill="1" applyBorder="1" applyAlignment="1" applyProtection="1">
      <alignment horizontal="center" vertical="center" wrapText="1"/>
    </xf>
    <xf numFmtId="0" fontId="4" fillId="0" borderId="0" xfId="4" applyNumberFormat="1" applyFont="1" applyFill="1" applyBorder="1" applyAlignment="1" applyProtection="1">
      <alignment vertical="center" wrapText="1"/>
    </xf>
    <xf numFmtId="0" fontId="0" fillId="0" borderId="0" xfId="0" applyNumberFormat="1" applyFill="1" applyBorder="1" applyAlignment="1">
      <alignment horizontal="center" vertical="center"/>
    </xf>
    <xf numFmtId="0" fontId="0" fillId="2" borderId="3" xfId="1"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3" fillId="0" borderId="0" xfId="4" applyNumberFormat="1" applyFont="1" applyFill="1" applyBorder="1" applyAlignment="1" applyProtection="1">
      <alignment vertical="center" wrapText="1"/>
    </xf>
    <xf numFmtId="0" fontId="55" fillId="0" borderId="0" xfId="0" applyNumberFormat="1" applyFont="1" applyFill="1" applyBorder="1" applyAlignment="1">
      <alignment vertical="center"/>
    </xf>
    <xf numFmtId="0" fontId="3" fillId="0" borderId="0" xfId="13" applyFont="1" applyFill="1" applyBorder="1" applyAlignment="1" applyProtection="1">
      <alignment horizontal="right" vertical="center" wrapText="1"/>
    </xf>
    <xf numFmtId="0" fontId="27" fillId="0" borderId="0" xfId="4" applyNumberFormat="1" applyFont="1" applyFill="1" applyBorder="1" applyAlignment="1" applyProtection="1">
      <alignment vertical="center" wrapText="1"/>
    </xf>
    <xf numFmtId="0" fontId="3" fillId="2" borderId="16" xfId="5" applyFont="1" applyFill="1" applyBorder="1" applyAlignment="1" applyProtection="1">
      <alignment vertical="center" wrapText="1"/>
    </xf>
    <xf numFmtId="0" fontId="3" fillId="0" borderId="12" xfId="5" applyFont="1" applyFill="1" applyBorder="1" applyAlignment="1" applyProtection="1">
      <alignment vertical="center" wrapText="1"/>
    </xf>
    <xf numFmtId="0" fontId="3" fillId="0" borderId="13" xfId="5" applyFont="1" applyFill="1" applyBorder="1" applyAlignment="1" applyProtection="1">
      <alignment vertical="center" wrapText="1"/>
    </xf>
    <xf numFmtId="0" fontId="3" fillId="0" borderId="15" xfId="5" applyFont="1" applyFill="1" applyBorder="1" applyAlignment="1" applyProtection="1">
      <alignment vertical="center" wrapText="1"/>
    </xf>
    <xf numFmtId="0" fontId="0" fillId="8" borderId="3" xfId="15" applyFont="1" applyFill="1" applyBorder="1" applyAlignment="1" applyProtection="1">
      <alignment horizontal="center" vertical="center" wrapText="1"/>
    </xf>
    <xf numFmtId="0" fontId="0" fillId="8" borderId="3" xfId="13" applyFont="1" applyFill="1" applyBorder="1" applyAlignment="1" applyProtection="1">
      <alignment horizontal="center" vertical="center" wrapText="1"/>
    </xf>
    <xf numFmtId="0" fontId="56" fillId="2" borderId="0" xfId="5" applyFont="1" applyFill="1" applyBorder="1" applyAlignment="1" applyProtection="1">
      <alignment vertical="center" wrapText="1"/>
    </xf>
    <xf numFmtId="49" fontId="36" fillId="2" borderId="8" xfId="10" applyNumberFormat="1" applyFont="1" applyFill="1" applyBorder="1" applyAlignment="1" applyProtection="1">
      <alignment horizontal="center" vertical="center" wrapText="1"/>
    </xf>
    <xf numFmtId="0" fontId="27" fillId="2" borderId="8" xfId="10" applyNumberFormat="1" applyFont="1" applyFill="1" applyBorder="1" applyAlignment="1" applyProtection="1">
      <alignment horizontal="center" vertical="center" wrapText="1"/>
    </xf>
    <xf numFmtId="0" fontId="36" fillId="2" borderId="8" xfId="10" applyNumberFormat="1" applyFont="1" applyFill="1" applyBorder="1" applyAlignment="1" applyProtection="1">
      <alignment horizontal="center" vertical="center" wrapText="1"/>
    </xf>
    <xf numFmtId="0" fontId="27" fillId="0" borderId="0" xfId="5" applyFont="1" applyFill="1" applyBorder="1" applyAlignment="1" applyProtection="1">
      <alignment vertical="center" wrapText="1"/>
    </xf>
    <xf numFmtId="49" fontId="27" fillId="0" borderId="0" xfId="5" applyNumberFormat="1" applyFont="1" applyFill="1" applyBorder="1" applyAlignment="1" applyProtection="1">
      <alignment vertical="center" wrapText="1"/>
    </xf>
    <xf numFmtId="0" fontId="27" fillId="0" borderId="0" xfId="5" applyFont="1" applyFill="1" applyBorder="1" applyAlignment="1" applyProtection="1">
      <alignment horizontal="center" vertical="center" wrapText="1"/>
    </xf>
    <xf numFmtId="0" fontId="3" fillId="0" borderId="0" xfId="0" applyFont="1" applyBorder="1" applyAlignment="1">
      <alignment vertical="top"/>
    </xf>
    <xf numFmtId="0" fontId="3" fillId="0" borderId="11" xfId="0" applyFont="1" applyBorder="1" applyAlignment="1">
      <alignment vertical="top"/>
    </xf>
    <xf numFmtId="0" fontId="3" fillId="2" borderId="3" xfId="5" applyNumberFormat="1" applyFont="1" applyFill="1" applyBorder="1" applyAlignment="1" applyProtection="1">
      <alignment horizontal="left" vertical="center" wrapText="1"/>
    </xf>
    <xf numFmtId="0" fontId="3" fillId="0" borderId="3" xfId="13" applyFont="1" applyFill="1" applyBorder="1" applyAlignment="1" applyProtection="1">
      <alignment vertical="center" wrapText="1"/>
    </xf>
    <xf numFmtId="0" fontId="3" fillId="0" borderId="3" xfId="5" applyNumberFormat="1" applyFont="1" applyFill="1" applyBorder="1" applyAlignment="1" applyProtection="1">
      <alignment horizontal="left" vertical="center" wrapText="1" indent="6"/>
    </xf>
    <xf numFmtId="0" fontId="3" fillId="0" borderId="3" xfId="5" applyNumberFormat="1" applyFont="1" applyFill="1" applyBorder="1" applyAlignment="1" applyProtection="1">
      <alignment vertical="top" wrapText="1"/>
    </xf>
    <xf numFmtId="0" fontId="33" fillId="2" borderId="0" xfId="5" applyFont="1" applyFill="1" applyBorder="1" applyAlignment="1" applyProtection="1">
      <alignment horizontal="center" vertical="center" wrapText="1"/>
    </xf>
    <xf numFmtId="0" fontId="3" fillId="0" borderId="11" xfId="5" applyFont="1" applyFill="1" applyBorder="1" applyAlignment="1" applyProtection="1">
      <alignment vertical="center" wrapText="1"/>
    </xf>
    <xf numFmtId="0" fontId="3" fillId="2" borderId="3" xfId="5" applyNumberFormat="1" applyFont="1" applyFill="1" applyBorder="1" applyAlignment="1" applyProtection="1">
      <alignment horizontal="left" vertical="center" wrapText="1" indent="1"/>
    </xf>
    <xf numFmtId="0" fontId="31" fillId="0" borderId="0" xfId="5" applyFont="1" applyFill="1" applyBorder="1" applyAlignment="1" applyProtection="1">
      <alignment vertical="center" wrapText="1"/>
    </xf>
    <xf numFmtId="0" fontId="3" fillId="2" borderId="3" xfId="5" applyNumberFormat="1" applyFont="1" applyFill="1" applyBorder="1" applyAlignment="1" applyProtection="1">
      <alignment horizontal="left" vertical="center" wrapText="1" indent="2"/>
    </xf>
    <xf numFmtId="0" fontId="3" fillId="2" borderId="3" xfId="5" applyNumberFormat="1" applyFont="1" applyFill="1" applyBorder="1" applyAlignment="1" applyProtection="1">
      <alignment horizontal="left" vertical="center" wrapText="1" indent="3"/>
    </xf>
    <xf numFmtId="0" fontId="27" fillId="0" borderId="11" xfId="5" applyFont="1" applyFill="1" applyBorder="1" applyAlignment="1" applyProtection="1">
      <alignment horizontal="center" vertical="center" wrapText="1"/>
    </xf>
    <xf numFmtId="0" fontId="3" fillId="2" borderId="3" xfId="5" applyNumberFormat="1" applyFont="1" applyFill="1" applyBorder="1" applyAlignment="1" applyProtection="1">
      <alignment horizontal="left" vertical="center" wrapText="1" indent="4"/>
    </xf>
    <xf numFmtId="0" fontId="27" fillId="0" borderId="11" xfId="5" applyFont="1" applyFill="1" applyBorder="1" applyAlignment="1" applyProtection="1">
      <alignment vertical="center" wrapText="1"/>
    </xf>
    <xf numFmtId="0" fontId="3" fillId="2" borderId="3" xfId="5" applyNumberFormat="1" applyFont="1" applyFill="1" applyBorder="1" applyAlignment="1" applyProtection="1">
      <alignment horizontal="left" vertical="center" wrapText="1" indent="5"/>
    </xf>
    <xf numFmtId="4" fontId="3" fillId="0" borderId="3" xfId="2" applyNumberFormat="1" applyFont="1" applyFill="1" applyBorder="1" applyAlignment="1" applyProtection="1">
      <alignment horizontal="right" vertical="center" wrapText="1"/>
    </xf>
    <xf numFmtId="165" fontId="3" fillId="0" borderId="3" xfId="2" applyNumberFormat="1" applyFont="1" applyFill="1" applyBorder="1" applyAlignment="1" applyProtection="1">
      <alignment horizontal="right" vertical="center" wrapText="1"/>
    </xf>
    <xf numFmtId="4" fontId="27" fillId="0" borderId="3" xfId="2" applyNumberFormat="1" applyFont="1" applyFill="1" applyBorder="1" applyAlignment="1" applyProtection="1">
      <alignment horizontal="center" vertical="center" wrapText="1"/>
    </xf>
    <xf numFmtId="0" fontId="57" fillId="7" borderId="2" xfId="0" applyFont="1" applyFill="1" applyBorder="1" applyAlignment="1" applyProtection="1">
      <alignment horizontal="center" vertical="center"/>
    </xf>
    <xf numFmtId="0" fontId="41" fillId="7" borderId="6" xfId="0" applyFont="1" applyFill="1" applyBorder="1" applyAlignment="1" applyProtection="1">
      <alignment horizontal="left" vertical="center" indent="6"/>
    </xf>
    <xf numFmtId="49" fontId="3" fillId="7" borderId="1" xfId="4" applyNumberFormat="1" applyFont="1" applyFill="1" applyBorder="1" applyAlignment="1" applyProtection="1">
      <alignment horizontal="center" vertical="center" wrapText="1"/>
    </xf>
    <xf numFmtId="0" fontId="41" fillId="7" borderId="6" xfId="0" applyFont="1" applyFill="1" applyBorder="1" applyAlignment="1" applyProtection="1">
      <alignment horizontal="left" vertical="center" indent="5"/>
    </xf>
    <xf numFmtId="49" fontId="38" fillId="7" borderId="6" xfId="4" applyNumberFormat="1" applyFont="1" applyFill="1" applyBorder="1" applyAlignment="1" applyProtection="1">
      <alignment horizontal="center" vertical="center" wrapText="1"/>
    </xf>
    <xf numFmtId="49" fontId="38" fillId="7" borderId="1" xfId="4" applyNumberFormat="1" applyFont="1" applyFill="1" applyBorder="1" applyAlignment="1" applyProtection="1">
      <alignment horizontal="center" vertical="center" wrapText="1"/>
    </xf>
    <xf numFmtId="0" fontId="27" fillId="0" borderId="0" xfId="0" applyFont="1" applyFill="1" applyBorder="1" applyAlignment="1" applyProtection="1">
      <alignment vertical="top"/>
    </xf>
    <xf numFmtId="0" fontId="50" fillId="0" borderId="0" xfId="0" applyFont="1" applyBorder="1" applyAlignment="1">
      <alignment vertical="top"/>
    </xf>
    <xf numFmtId="0" fontId="41" fillId="7" borderId="6" xfId="0" applyFont="1" applyFill="1" applyBorder="1" applyAlignment="1" applyProtection="1">
      <alignment horizontal="left" vertical="center" indent="4"/>
    </xf>
    <xf numFmtId="0" fontId="54" fillId="0" borderId="0" xfId="5" applyFont="1" applyFill="1" applyAlignment="1" applyProtection="1">
      <alignment vertical="top" wrapText="1"/>
    </xf>
    <xf numFmtId="0" fontId="3" fillId="0" borderId="0" xfId="13" applyFont="1" applyFill="1" applyBorder="1" applyAlignment="1" applyProtection="1">
      <alignment horizontal="left" vertical="center" wrapText="1" indent="2"/>
    </xf>
    <xf numFmtId="0" fontId="3" fillId="0" borderId="0" xfId="4" applyNumberFormat="1" applyFont="1" applyFill="1" applyBorder="1" applyAlignment="1" applyProtection="1">
      <alignment horizontal="left" vertical="center" wrapText="1"/>
    </xf>
    <xf numFmtId="0" fontId="3" fillId="0" borderId="0" xfId="5" applyFont="1" applyFill="1" applyAlignment="1" applyProtection="1">
      <alignment horizontal="left" vertical="center" wrapText="1" indent="2"/>
    </xf>
    <xf numFmtId="0" fontId="3" fillId="2" borderId="0" xfId="5" applyFont="1" applyFill="1" applyBorder="1" applyAlignment="1" applyProtection="1">
      <alignment horizontal="right" vertical="center" wrapText="1"/>
    </xf>
    <xf numFmtId="0" fontId="35" fillId="0" borderId="0" xfId="3" applyFont="1" applyBorder="1" applyAlignment="1">
      <alignment vertical="center" wrapText="1"/>
    </xf>
    <xf numFmtId="0" fontId="3" fillId="2" borderId="0" xfId="5" applyFont="1" applyFill="1" applyBorder="1" applyAlignment="1" applyProtection="1">
      <alignment horizontal="center" vertical="center" wrapText="1"/>
    </xf>
    <xf numFmtId="0" fontId="3" fillId="2" borderId="0" xfId="5" applyFont="1" applyFill="1" applyBorder="1" applyAlignment="1" applyProtection="1">
      <alignment horizontal="right" vertical="center"/>
    </xf>
    <xf numFmtId="0" fontId="3" fillId="2" borderId="3" xfId="5" applyFont="1" applyFill="1" applyBorder="1" applyAlignment="1" applyProtection="1">
      <alignment horizontal="center" vertical="center" wrapText="1"/>
    </xf>
    <xf numFmtId="0" fontId="0" fillId="0" borderId="3" xfId="10" applyFont="1" applyFill="1" applyBorder="1" applyAlignment="1" applyProtection="1">
      <alignment horizontal="center" vertical="center" wrapText="1"/>
    </xf>
    <xf numFmtId="49" fontId="3" fillId="0" borderId="0" xfId="16" applyNumberFormat="1" applyFont="1">
      <alignment vertical="top"/>
    </xf>
    <xf numFmtId="49" fontId="0" fillId="2" borderId="3" xfId="5" applyNumberFormat="1" applyFont="1" applyFill="1" applyBorder="1" applyAlignment="1" applyProtection="1">
      <alignment horizontal="center" vertical="center" wrapText="1"/>
    </xf>
    <xf numFmtId="0" fontId="0" fillId="0" borderId="3" xfId="5" applyFont="1" applyFill="1" applyBorder="1" applyAlignment="1" applyProtection="1">
      <alignment horizontal="left" vertical="center" wrapText="1"/>
    </xf>
    <xf numFmtId="0" fontId="0" fillId="5" borderId="3" xfId="2" applyNumberFormat="1" applyFont="1" applyFill="1" applyBorder="1" applyAlignment="1" applyProtection="1">
      <alignment horizontal="left" vertical="center" wrapText="1"/>
      <protection locked="0"/>
    </xf>
    <xf numFmtId="49" fontId="7" fillId="5" borderId="3" xfId="2" applyNumberFormat="1" applyFont="1" applyFill="1" applyBorder="1" applyAlignment="1" applyProtection="1">
      <alignment horizontal="left" vertical="center" wrapText="1"/>
      <protection locked="0"/>
    </xf>
    <xf numFmtId="49" fontId="3" fillId="0" borderId="0" xfId="0" applyNumberFormat="1" applyFont="1" applyAlignment="1">
      <alignment vertical="top"/>
    </xf>
    <xf numFmtId="0" fontId="31" fillId="2" borderId="0" xfId="5" applyFont="1" applyFill="1" applyBorder="1" applyAlignment="1" applyProtection="1">
      <alignment horizontal="center" vertical="center" wrapText="1"/>
    </xf>
    <xf numFmtId="0" fontId="3" fillId="7" borderId="2" xfId="5" applyFont="1" applyFill="1" applyBorder="1" applyAlignment="1" applyProtection="1">
      <alignment vertical="center" wrapText="1"/>
    </xf>
    <xf numFmtId="49" fontId="41" fillId="7" borderId="6" xfId="16" applyFont="1" applyFill="1" applyBorder="1" applyAlignment="1" applyProtection="1">
      <alignment horizontal="left" vertical="center"/>
    </xf>
    <xf numFmtId="49" fontId="41" fillId="7" borderId="6" xfId="16" applyFont="1" applyFill="1" applyBorder="1" applyAlignment="1" applyProtection="1">
      <alignment horizontal="left" vertical="center" indent="2"/>
    </xf>
    <xf numFmtId="49" fontId="59" fillId="7" borderId="1" xfId="16" applyFont="1" applyFill="1" applyBorder="1" applyAlignment="1" applyProtection="1">
      <alignment horizontal="center" vertical="top"/>
    </xf>
    <xf numFmtId="0" fontId="3" fillId="0" borderId="8" xfId="5" applyFont="1" applyFill="1" applyBorder="1" applyAlignment="1" applyProtection="1">
      <alignment vertical="center" wrapText="1"/>
    </xf>
    <xf numFmtId="0" fontId="0" fillId="0" borderId="0" xfId="0" applyAlignment="1">
      <alignment vertical="top"/>
    </xf>
    <xf numFmtId="0" fontId="3" fillId="0" borderId="0" xfId="5" applyFont="1" applyFill="1" applyAlignment="1" applyProtection="1">
      <alignment horizontal="left" vertical="center" wrapText="1" indent="1"/>
    </xf>
    <xf numFmtId="0" fontId="14" fillId="0" borderId="0" xfId="3" applyFont="1" applyBorder="1" applyAlignment="1">
      <alignment vertical="center" wrapText="1"/>
    </xf>
    <xf numFmtId="0" fontId="0" fillId="2" borderId="2" xfId="1" applyFont="1" applyFill="1" applyBorder="1" applyAlignment="1" applyProtection="1">
      <alignment horizontal="right" vertical="center" wrapText="1" indent="1"/>
    </xf>
    <xf numFmtId="0" fontId="49" fillId="0" borderId="0" xfId="4" applyNumberFormat="1" applyFont="1" applyFill="1" applyBorder="1" applyAlignment="1" applyProtection="1">
      <alignment vertical="center" wrapText="1"/>
    </xf>
    <xf numFmtId="49" fontId="0" fillId="2" borderId="2" xfId="5" applyNumberFormat="1" applyFont="1" applyFill="1" applyBorder="1" applyAlignment="1" applyProtection="1">
      <alignment horizontal="center" vertical="center" wrapText="1"/>
    </xf>
    <xf numFmtId="0" fontId="3" fillId="0" borderId="3" xfId="5" applyFont="1" applyFill="1" applyBorder="1" applyAlignment="1" applyProtection="1">
      <alignment vertical="center" wrapText="1"/>
    </xf>
    <xf numFmtId="0" fontId="49" fillId="0" borderId="0" xfId="5" applyFont="1" applyFill="1" applyAlignment="1" applyProtection="1">
      <alignment vertical="center" wrapText="1"/>
    </xf>
    <xf numFmtId="0" fontId="0" fillId="0" borderId="3" xfId="5" applyFont="1" applyFill="1" applyBorder="1" applyAlignment="1" applyProtection="1">
      <alignment horizontal="center" vertical="center" wrapText="1"/>
    </xf>
    <xf numFmtId="49" fontId="7" fillId="6" borderId="3" xfId="2" applyNumberFormat="1" applyFill="1" applyBorder="1" applyAlignment="1" applyProtection="1">
      <alignment horizontal="left" vertical="center" wrapText="1"/>
      <protection locked="0"/>
    </xf>
    <xf numFmtId="0" fontId="3" fillId="0" borderId="15" xfId="5" applyNumberFormat="1" applyFont="1" applyFill="1" applyBorder="1" applyAlignment="1" applyProtection="1">
      <alignment horizontal="left" vertical="center" wrapText="1"/>
    </xf>
    <xf numFmtId="49" fontId="0" fillId="5" borderId="1" xfId="4" applyNumberFormat="1" applyFont="1" applyFill="1" applyBorder="1" applyAlignment="1" applyProtection="1">
      <alignment horizontal="left" vertical="center" wrapText="1"/>
      <protection locked="0"/>
    </xf>
    <xf numFmtId="49" fontId="0" fillId="5" borderId="3" xfId="4" applyNumberFormat="1" applyFont="1" applyFill="1" applyBorder="1" applyAlignment="1" applyProtection="1">
      <alignment horizontal="left" vertical="center" wrapText="1"/>
      <protection locked="0"/>
    </xf>
    <xf numFmtId="0" fontId="3" fillId="7" borderId="17" xfId="5" applyFont="1" applyFill="1" applyBorder="1" applyAlignment="1" applyProtection="1">
      <alignment vertical="center" wrapText="1"/>
    </xf>
    <xf numFmtId="49" fontId="7" fillId="6" borderId="3" xfId="2" applyNumberFormat="1" applyFont="1" applyFill="1" applyBorder="1" applyAlignment="1" applyProtection="1">
      <alignment horizontal="left" vertical="center" wrapText="1"/>
      <protection locked="0"/>
    </xf>
    <xf numFmtId="4" fontId="0" fillId="5" borderId="3" xfId="2" applyNumberFormat="1" applyFont="1" applyFill="1" applyBorder="1" applyAlignment="1" applyProtection="1">
      <alignment horizontal="right" vertical="center" wrapText="1"/>
      <protection locked="0"/>
    </xf>
    <xf numFmtId="49" fontId="41" fillId="7" borderId="6" xfId="16" applyFont="1" applyFill="1" applyBorder="1" applyAlignment="1" applyProtection="1">
      <alignment horizontal="left" vertical="center" indent="3"/>
    </xf>
    <xf numFmtId="49" fontId="3" fillId="0" borderId="0" xfId="16">
      <alignment vertical="top"/>
    </xf>
    <xf numFmtId="49" fontId="3" fillId="0" borderId="8" xfId="16" applyBorder="1">
      <alignment vertical="top"/>
    </xf>
    <xf numFmtId="49" fontId="27" fillId="0" borderId="0" xfId="16" applyFont="1" applyAlignment="1">
      <alignment vertical="top"/>
    </xf>
    <xf numFmtId="0" fontId="51" fillId="0" borderId="0" xfId="5" applyFont="1" applyFill="1" applyAlignment="1" applyProtection="1">
      <alignment horizontal="right" vertical="top" wrapText="1"/>
    </xf>
    <xf numFmtId="0" fontId="60" fillId="0" borderId="0" xfId="1" applyFont="1" applyBorder="1" applyAlignment="1" applyProtection="1">
      <alignment vertical="center" wrapText="1"/>
    </xf>
    <xf numFmtId="0" fontId="61" fillId="0" borderId="0" xfId="1" applyFont="1" applyAlignment="1" applyProtection="1">
      <alignment vertical="center" wrapText="1"/>
    </xf>
    <xf numFmtId="49" fontId="0" fillId="2" borderId="3" xfId="5" applyNumberFormat="1" applyFont="1" applyFill="1" applyBorder="1" applyAlignment="1" applyProtection="1">
      <alignment horizontal="center" vertical="center" wrapText="1"/>
    </xf>
    <xf numFmtId="49" fontId="0" fillId="2" borderId="12" xfId="5" applyNumberFormat="1" applyFont="1" applyFill="1" applyBorder="1" applyAlignment="1" applyProtection="1">
      <alignment horizontal="center" vertical="center" wrapText="1"/>
    </xf>
    <xf numFmtId="0" fontId="31" fillId="0" borderId="3" xfId="5" applyFont="1" applyFill="1" applyBorder="1" applyAlignment="1" applyProtection="1">
      <alignment horizontal="center" vertical="center" wrapText="1"/>
    </xf>
    <xf numFmtId="0" fontId="14" fillId="0" borderId="1" xfId="3" applyFont="1" applyBorder="1" applyAlignment="1">
      <alignment horizontal="center" vertical="center" wrapText="1"/>
    </xf>
    <xf numFmtId="0" fontId="14" fillId="0" borderId="2" xfId="3" applyFont="1" applyBorder="1" applyAlignment="1">
      <alignment horizontal="center" vertical="center" wrapText="1"/>
    </xf>
    <xf numFmtId="0" fontId="3" fillId="2" borderId="0" xfId="1" applyNumberFormat="1" applyFont="1" applyFill="1" applyBorder="1" applyAlignment="1" applyProtection="1">
      <alignment horizontal="left" vertical="top" wrapText="1"/>
    </xf>
    <xf numFmtId="0" fontId="26" fillId="0" borderId="0" xfId="1" applyFont="1" applyAlignment="1" applyProtection="1">
      <alignment horizontal="left" vertical="top" wrapText="1"/>
    </xf>
    <xf numFmtId="4" fontId="3" fillId="0" borderId="2" xfId="7" applyFont="1" applyFill="1" applyBorder="1" applyAlignment="1" applyProtection="1">
      <alignment horizontal="center" vertical="center" wrapText="1"/>
    </xf>
    <xf numFmtId="4" fontId="3" fillId="0" borderId="6" xfId="7" applyFont="1" applyFill="1" applyBorder="1" applyAlignment="1" applyProtection="1">
      <alignment horizontal="center" vertical="center" wrapText="1"/>
    </xf>
    <xf numFmtId="4" fontId="3" fillId="0" borderId="1" xfId="7" applyFont="1" applyFill="1" applyBorder="1" applyAlignment="1" applyProtection="1">
      <alignment horizontal="center" vertical="center" wrapText="1"/>
    </xf>
    <xf numFmtId="0" fontId="14" fillId="0" borderId="6" xfId="6" applyFont="1" applyFill="1" applyBorder="1" applyAlignment="1" applyProtection="1">
      <alignment horizontal="left" vertical="center" wrapText="1" indent="1"/>
    </xf>
    <xf numFmtId="0" fontId="3" fillId="0" borderId="0" xfId="5" applyFont="1" applyFill="1" applyBorder="1" applyAlignment="1" applyProtection="1">
      <alignment horizontal="center" vertical="center" wrapText="1"/>
    </xf>
    <xf numFmtId="49" fontId="3" fillId="0" borderId="0" xfId="4" applyNumberFormat="1" applyFont="1" applyFill="1" applyBorder="1" applyAlignment="1" applyProtection="1">
      <alignment horizontal="center" vertical="center" wrapText="1"/>
    </xf>
    <xf numFmtId="0" fontId="3" fillId="0" borderId="2" xfId="5" applyFont="1" applyFill="1" applyBorder="1" applyAlignment="1" applyProtection="1">
      <alignment horizontal="center" vertical="center" wrapText="1"/>
    </xf>
    <xf numFmtId="0" fontId="3" fillId="0" borderId="1" xfId="5" applyFont="1" applyFill="1" applyBorder="1" applyAlignment="1" applyProtection="1">
      <alignment horizontal="center" vertical="center" wrapText="1"/>
    </xf>
    <xf numFmtId="0" fontId="3" fillId="0" borderId="6" xfId="5" applyFont="1" applyFill="1" applyBorder="1" applyAlignment="1" applyProtection="1">
      <alignment horizontal="center" vertical="center" wrapText="1"/>
    </xf>
    <xf numFmtId="0" fontId="31" fillId="0" borderId="11" xfId="5" applyFont="1" applyFill="1" applyBorder="1" applyAlignment="1" applyProtection="1">
      <alignment horizontal="center" vertical="center" wrapText="1"/>
    </xf>
    <xf numFmtId="0" fontId="3" fillId="0" borderId="12" xfId="5" applyFont="1" applyFill="1" applyBorder="1" applyAlignment="1" applyProtection="1">
      <alignment horizontal="center" vertical="center" wrapText="1"/>
    </xf>
    <xf numFmtId="0" fontId="3" fillId="0" borderId="13" xfId="5" applyFont="1" applyFill="1" applyBorder="1" applyAlignment="1" applyProtection="1">
      <alignment horizontal="center" vertical="center" wrapText="1"/>
    </xf>
    <xf numFmtId="0" fontId="3" fillId="0" borderId="15" xfId="5" applyFont="1" applyFill="1" applyBorder="1" applyAlignment="1" applyProtection="1">
      <alignment horizontal="center" vertical="center" wrapText="1"/>
    </xf>
    <xf numFmtId="0" fontId="3" fillId="3" borderId="12" xfId="5" applyNumberFormat="1" applyFont="1" applyFill="1" applyBorder="1" applyAlignment="1" applyProtection="1">
      <alignment horizontal="left" vertical="center" wrapText="1" indent="1"/>
    </xf>
    <xf numFmtId="0" fontId="3" fillId="3" borderId="13" xfId="5" applyNumberFormat="1" applyFont="1" applyFill="1" applyBorder="1" applyAlignment="1" applyProtection="1">
      <alignment horizontal="left" vertical="center" wrapText="1" indent="1"/>
    </xf>
    <xf numFmtId="0" fontId="3" fillId="3" borderId="15" xfId="5" applyNumberFormat="1" applyFont="1" applyFill="1" applyBorder="1" applyAlignment="1" applyProtection="1">
      <alignment horizontal="left" vertical="center" wrapText="1" indent="1"/>
    </xf>
    <xf numFmtId="14" fontId="31" fillId="0" borderId="12" xfId="4" applyNumberFormat="1" applyFont="1" applyFill="1" applyBorder="1" applyAlignment="1" applyProtection="1">
      <alignment horizontal="center" vertical="center" wrapText="1"/>
    </xf>
    <xf numFmtId="14" fontId="31" fillId="0" borderId="15" xfId="4" applyNumberFormat="1" applyFont="1" applyFill="1" applyBorder="1" applyAlignment="1" applyProtection="1">
      <alignment horizontal="center" vertical="center" wrapText="1"/>
    </xf>
    <xf numFmtId="14" fontId="3" fillId="3" borderId="12" xfId="4" applyNumberFormat="1" applyFont="1" applyFill="1" applyBorder="1" applyAlignment="1" applyProtection="1">
      <alignment horizontal="left" vertical="center" wrapText="1" indent="1"/>
    </xf>
    <xf numFmtId="14" fontId="3" fillId="3" borderId="13" xfId="4" applyNumberFormat="1" applyFont="1" applyFill="1" applyBorder="1" applyAlignment="1" applyProtection="1">
      <alignment horizontal="left" vertical="center" wrapText="1" indent="1"/>
    </xf>
    <xf numFmtId="14" fontId="3" fillId="3" borderId="15" xfId="4" applyNumberFormat="1" applyFont="1" applyFill="1" applyBorder="1" applyAlignment="1" applyProtection="1">
      <alignment horizontal="left" vertical="center" wrapText="1" indent="1"/>
    </xf>
    <xf numFmtId="164" fontId="3" fillId="0" borderId="2" xfId="5" applyNumberFormat="1" applyFont="1" applyFill="1" applyBorder="1" applyAlignment="1" applyProtection="1">
      <alignment horizontal="center" vertical="center" wrapText="1"/>
    </xf>
    <xf numFmtId="164" fontId="3" fillId="0" borderId="1" xfId="5" applyNumberFormat="1" applyFont="1" applyFill="1" applyBorder="1" applyAlignment="1" applyProtection="1">
      <alignment horizontal="center" vertical="center" wrapText="1"/>
    </xf>
    <xf numFmtId="49" fontId="36" fillId="0" borderId="6" xfId="10" applyNumberFormat="1" applyFont="1" applyFill="1" applyBorder="1" applyAlignment="1" applyProtection="1">
      <alignment horizontal="center" vertical="center" wrapText="1"/>
    </xf>
    <xf numFmtId="14" fontId="31" fillId="0" borderId="13" xfId="4" applyNumberFormat="1" applyFont="1" applyFill="1" applyBorder="1" applyAlignment="1" applyProtection="1">
      <alignment horizontal="center" vertical="center" wrapText="1"/>
    </xf>
    <xf numFmtId="0" fontId="3" fillId="0" borderId="3" xfId="13" applyFont="1" applyFill="1" applyBorder="1" applyAlignment="1" applyProtection="1">
      <alignment horizontal="center" vertical="center" wrapText="1"/>
    </xf>
    <xf numFmtId="0" fontId="24" fillId="0" borderId="0" xfId="0" applyNumberFormat="1" applyFont="1" applyFill="1" applyBorder="1" applyAlignment="1">
      <alignment horizontal="right" vertical="center"/>
    </xf>
    <xf numFmtId="0" fontId="14" fillId="0" borderId="1" xfId="6" applyFont="1" applyFill="1" applyBorder="1" applyAlignment="1" applyProtection="1">
      <alignment horizontal="left" vertical="center" wrapText="1" indent="1"/>
    </xf>
    <xf numFmtId="0" fontId="14" fillId="0" borderId="3" xfId="6" applyFont="1" applyFill="1" applyBorder="1" applyAlignment="1" applyProtection="1">
      <alignment horizontal="left" vertical="center" wrapText="1" indent="1"/>
    </xf>
    <xf numFmtId="0" fontId="14" fillId="0" borderId="2" xfId="6" applyFont="1" applyFill="1" applyBorder="1" applyAlignment="1" applyProtection="1">
      <alignment horizontal="left" vertical="center" wrapText="1" indent="1"/>
    </xf>
    <xf numFmtId="0" fontId="4" fillId="0" borderId="11" xfId="6" applyFont="1" applyFill="1" applyBorder="1" applyAlignment="1" applyProtection="1">
      <alignment horizontal="left" vertical="center" wrapText="1" indent="1"/>
    </xf>
    <xf numFmtId="0" fontId="4" fillId="0" borderId="13" xfId="6" applyFont="1" applyFill="1" applyBorder="1" applyAlignment="1" applyProtection="1">
      <alignment horizontal="left" vertical="center" wrapText="1" indent="1"/>
    </xf>
    <xf numFmtId="0" fontId="4" fillId="0" borderId="10" xfId="6" applyFont="1" applyFill="1" applyBorder="1" applyAlignment="1" applyProtection="1">
      <alignment horizontal="left" vertical="center" wrapText="1" indent="1"/>
    </xf>
    <xf numFmtId="0" fontId="4" fillId="0" borderId="0" xfId="13"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0" fillId="0" borderId="3" xfId="0" applyNumberFormat="1" applyBorder="1" applyAlignment="1">
      <alignment horizontal="center" vertical="center" wrapText="1"/>
    </xf>
    <xf numFmtId="49" fontId="36" fillId="2" borderId="16" xfId="10" applyNumberFormat="1" applyFont="1" applyFill="1" applyBorder="1" applyAlignment="1" applyProtection="1">
      <alignment horizontal="center" vertical="center" wrapText="1"/>
    </xf>
    <xf numFmtId="0" fontId="0" fillId="0" borderId="3" xfId="0" applyNumberFormat="1" applyBorder="1" applyAlignment="1">
      <alignment horizontal="center" vertical="center"/>
    </xf>
    <xf numFmtId="0" fontId="0" fillId="0" borderId="3" xfId="0" applyBorder="1" applyAlignment="1">
      <alignment vertical="top"/>
    </xf>
    <xf numFmtId="0" fontId="3" fillId="3" borderId="12" xfId="10" applyNumberFormat="1" applyFont="1" applyFill="1" applyBorder="1" applyAlignment="1" applyProtection="1">
      <alignment horizontal="left" vertical="center" wrapText="1"/>
    </xf>
    <xf numFmtId="0" fontId="3" fillId="3" borderId="13" xfId="10" applyNumberFormat="1" applyFont="1" applyFill="1" applyBorder="1" applyAlignment="1" applyProtection="1">
      <alignment horizontal="left" vertical="center" wrapText="1"/>
    </xf>
    <xf numFmtId="0" fontId="0" fillId="3" borderId="13" xfId="0" applyFill="1" applyBorder="1" applyAlignment="1" applyProtection="1">
      <alignment horizontal="left" vertical="top"/>
    </xf>
    <xf numFmtId="0" fontId="0" fillId="3" borderId="15" xfId="0" applyFill="1" applyBorder="1" applyAlignment="1" applyProtection="1">
      <alignment horizontal="left" vertical="top"/>
    </xf>
    <xf numFmtId="0" fontId="3" fillId="3" borderId="12" xfId="4" applyNumberFormat="1" applyFont="1" applyFill="1" applyBorder="1" applyAlignment="1" applyProtection="1">
      <alignment horizontal="left" vertical="center" wrapText="1"/>
    </xf>
    <xf numFmtId="0" fontId="3" fillId="3" borderId="13" xfId="4" applyNumberFormat="1" applyFont="1" applyFill="1" applyBorder="1" applyAlignment="1" applyProtection="1">
      <alignment horizontal="left" vertical="center" wrapText="1"/>
    </xf>
    <xf numFmtId="0" fontId="3" fillId="3" borderId="15" xfId="4" applyNumberFormat="1" applyFont="1" applyFill="1" applyBorder="1" applyAlignment="1" applyProtection="1">
      <alignment horizontal="left" vertical="center" wrapText="1"/>
    </xf>
    <xf numFmtId="0" fontId="3" fillId="3" borderId="3" xfId="4" applyNumberFormat="1" applyFont="1" applyFill="1" applyBorder="1" applyAlignment="1" applyProtection="1">
      <alignment horizontal="center" vertical="center" wrapText="1"/>
    </xf>
    <xf numFmtId="0" fontId="0" fillId="3" borderId="3" xfId="0" applyFill="1" applyBorder="1" applyAlignment="1" applyProtection="1">
      <alignment vertical="top"/>
    </xf>
    <xf numFmtId="0" fontId="0" fillId="3" borderId="3" xfId="0" applyNumberForma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3" fillId="3" borderId="3" xfId="4" applyNumberFormat="1" applyFont="1" applyFill="1" applyBorder="1" applyAlignment="1" applyProtection="1">
      <alignment horizontal="center" vertical="center" wrapText="1"/>
    </xf>
    <xf numFmtId="49" fontId="3" fillId="0" borderId="3" xfId="10" applyNumberFormat="1" applyFont="1" applyFill="1" applyBorder="1" applyAlignment="1" applyProtection="1">
      <alignment horizontal="center" vertical="center" wrapText="1"/>
    </xf>
    <xf numFmtId="49" fontId="3" fillId="3" borderId="12" xfId="10" applyNumberFormat="1" applyFont="1" applyFill="1" applyBorder="1" applyAlignment="1" applyProtection="1">
      <alignment horizontal="left" vertical="center" wrapText="1"/>
    </xf>
    <xf numFmtId="49" fontId="3" fillId="3" borderId="13" xfId="10" applyNumberFormat="1" applyFont="1" applyFill="1" applyBorder="1" applyAlignment="1" applyProtection="1">
      <alignment horizontal="left" vertical="center" wrapText="1"/>
    </xf>
    <xf numFmtId="49" fontId="3" fillId="3" borderId="15" xfId="10" applyNumberFormat="1" applyFont="1" applyFill="1" applyBorder="1" applyAlignment="1" applyProtection="1">
      <alignment horizontal="left" vertical="center" wrapText="1"/>
    </xf>
    <xf numFmtId="0" fontId="31" fillId="0" borderId="12"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quotePrefix="1" applyNumberFormat="1" applyAlignment="1">
      <alignment horizontal="left" vertical="top" wrapText="1" indent="1"/>
    </xf>
    <xf numFmtId="0" fontId="0" fillId="0" borderId="0" xfId="0" applyNumberFormat="1" applyAlignment="1">
      <alignment horizontal="left" vertical="top" wrapText="1" indent="1"/>
    </xf>
    <xf numFmtId="0" fontId="0" fillId="0" borderId="0" xfId="0" applyNumberFormat="1" applyAlignment="1">
      <alignment horizontal="left" vertical="top" wrapText="1"/>
    </xf>
    <xf numFmtId="49" fontId="31" fillId="0" borderId="12" xfId="10" applyNumberFormat="1" applyFont="1" applyFill="1" applyBorder="1" applyAlignment="1" applyProtection="1">
      <alignment horizontal="center" vertical="center" wrapText="1"/>
    </xf>
    <xf numFmtId="49" fontId="3" fillId="0" borderId="13" xfId="10" applyNumberFormat="1" applyFont="1" applyFill="1" applyBorder="1" applyAlignment="1" applyProtection="1">
      <alignment horizontal="center" vertical="center" wrapText="1"/>
    </xf>
    <xf numFmtId="0" fontId="0" fillId="3" borderId="12" xfId="0" applyNumberFormat="1" applyFill="1" applyBorder="1" applyAlignment="1" applyProtection="1">
      <alignment horizontal="left" vertical="center" wrapText="1"/>
    </xf>
    <xf numFmtId="0" fontId="0" fillId="3" borderId="13" xfId="0" applyNumberFormat="1" applyFill="1" applyBorder="1" applyAlignment="1" applyProtection="1">
      <alignment horizontal="left" vertical="center" wrapText="1"/>
    </xf>
    <xf numFmtId="49" fontId="0" fillId="3" borderId="15" xfId="0" applyNumberFormat="1" applyFill="1" applyBorder="1" applyAlignment="1" applyProtection="1">
      <alignment horizontal="left" vertical="center" wrapText="1"/>
    </xf>
    <xf numFmtId="0" fontId="14" fillId="0" borderId="1" xfId="3" applyFont="1" applyFill="1" applyBorder="1" applyAlignment="1">
      <alignment horizontal="left" vertical="center" wrapText="1" indent="1"/>
    </xf>
    <xf numFmtId="0" fontId="14" fillId="0" borderId="3" xfId="3" applyFont="1" applyFill="1" applyBorder="1" applyAlignment="1">
      <alignment horizontal="left" vertical="center" wrapText="1" indent="1"/>
    </xf>
    <xf numFmtId="0" fontId="14" fillId="0" borderId="2" xfId="3" applyFont="1" applyFill="1" applyBorder="1" applyAlignment="1">
      <alignment horizontal="left" vertical="center" wrapText="1" indent="1"/>
    </xf>
    <xf numFmtId="0" fontId="3" fillId="0" borderId="3" xfId="5" applyFont="1" applyFill="1" applyBorder="1" applyAlignment="1" applyProtection="1">
      <alignment horizontal="center" vertical="center" wrapText="1"/>
    </xf>
    <xf numFmtId="0" fontId="0" fillId="0" borderId="3" xfId="0" applyNumberFormat="1" applyFill="1" applyBorder="1" applyAlignment="1">
      <alignment horizontal="center" vertical="center"/>
    </xf>
    <xf numFmtId="0" fontId="27" fillId="0" borderId="0" xfId="0" applyNumberFormat="1" applyFont="1" applyFill="1" applyBorder="1" applyAlignment="1">
      <alignment horizontal="center" vertical="center"/>
    </xf>
    <xf numFmtId="0" fontId="3" fillId="0" borderId="3" xfId="5" applyNumberFormat="1" applyFont="1" applyFill="1" applyBorder="1" applyAlignment="1" applyProtection="1">
      <alignment horizontal="left" vertical="top" wrapText="1"/>
    </xf>
    <xf numFmtId="0" fontId="3" fillId="0" borderId="0" xfId="5" applyFont="1" applyFill="1" applyAlignment="1" applyProtection="1">
      <alignment horizontal="left" vertical="top" wrapText="1"/>
    </xf>
    <xf numFmtId="0" fontId="14" fillId="0" borderId="6" xfId="3" applyFont="1" applyBorder="1" applyAlignment="1">
      <alignment horizontal="left" vertical="center" wrapText="1" indent="1"/>
    </xf>
    <xf numFmtId="0" fontId="4" fillId="0" borderId="0" xfId="4" applyNumberFormat="1" applyFont="1" applyFill="1" applyBorder="1" applyAlignment="1" applyProtection="1">
      <alignment horizontal="left" vertical="center" wrapText="1" indent="1"/>
    </xf>
    <xf numFmtId="0" fontId="3" fillId="3" borderId="3" xfId="4" applyNumberFormat="1" applyFont="1" applyFill="1" applyBorder="1" applyAlignment="1" applyProtection="1">
      <alignment horizontal="left" vertical="center" wrapText="1" indent="1"/>
    </xf>
    <xf numFmtId="0" fontId="3" fillId="0" borderId="0" xfId="13" applyFont="1" applyFill="1" applyBorder="1" applyAlignment="1" applyProtection="1">
      <alignment horizontal="right" vertical="center" wrapText="1"/>
    </xf>
    <xf numFmtId="0" fontId="31" fillId="0" borderId="16" xfId="5" applyFont="1" applyFill="1" applyBorder="1" applyAlignment="1" applyProtection="1">
      <alignment horizontal="center" vertical="center" wrapText="1"/>
    </xf>
    <xf numFmtId="0" fontId="3" fillId="2" borderId="3" xfId="5" applyFont="1" applyFill="1" applyBorder="1" applyAlignment="1" applyProtection="1">
      <alignment horizontal="center" vertical="center" wrapText="1"/>
    </xf>
    <xf numFmtId="0" fontId="0" fillId="2" borderId="2" xfId="14" applyNumberFormat="1" applyFont="1" applyFill="1" applyBorder="1" applyAlignment="1" applyProtection="1">
      <alignment horizontal="center" vertical="center" wrapText="1"/>
    </xf>
    <xf numFmtId="0" fontId="0" fillId="2" borderId="6" xfId="14" applyNumberFormat="1" applyFont="1" applyFill="1" applyBorder="1" applyAlignment="1" applyProtection="1">
      <alignment horizontal="center" vertical="center" wrapText="1"/>
    </xf>
    <xf numFmtId="0" fontId="0" fillId="2" borderId="1" xfId="14" applyNumberFormat="1" applyFont="1" applyFill="1" applyBorder="1" applyAlignment="1" applyProtection="1">
      <alignment horizontal="center" vertical="center" wrapText="1"/>
    </xf>
    <xf numFmtId="0" fontId="3" fillId="2" borderId="12" xfId="5" applyFont="1" applyFill="1" applyBorder="1" applyAlignment="1" applyProtection="1">
      <alignment horizontal="center" vertical="center" wrapText="1"/>
    </xf>
    <xf numFmtId="0" fontId="3" fillId="2" borderId="13" xfId="5" applyFont="1" applyFill="1" applyBorder="1" applyAlignment="1" applyProtection="1">
      <alignment horizontal="center" vertical="center" wrapText="1"/>
    </xf>
    <xf numFmtId="0" fontId="3" fillId="2" borderId="15" xfId="5" applyFont="1" applyFill="1" applyBorder="1" applyAlignment="1" applyProtection="1">
      <alignment horizontal="center" vertical="center" wrapText="1"/>
    </xf>
    <xf numFmtId="0" fontId="41" fillId="7" borderId="12" xfId="0" applyFont="1" applyFill="1" applyBorder="1" applyAlignment="1" applyProtection="1">
      <alignment horizontal="center" vertical="center" textRotation="90" wrapText="1"/>
    </xf>
    <xf numFmtId="0" fontId="41" fillId="7" borderId="13" xfId="0" applyFont="1" applyFill="1" applyBorder="1" applyAlignment="1" applyProtection="1">
      <alignment horizontal="center" vertical="center" textRotation="90" wrapText="1"/>
    </xf>
    <xf numFmtId="0" fontId="41" fillId="7" borderId="15" xfId="0" applyFont="1" applyFill="1" applyBorder="1" applyAlignment="1" applyProtection="1">
      <alignment horizontal="center" vertical="center" textRotation="90" wrapText="1"/>
    </xf>
    <xf numFmtId="0" fontId="3" fillId="8" borderId="12" xfId="15" applyFont="1" applyFill="1" applyBorder="1" applyAlignment="1" applyProtection="1">
      <alignment horizontal="center" vertical="center" wrapText="1"/>
    </xf>
    <xf numFmtId="0" fontId="3" fillId="8" borderId="15" xfId="15" applyFont="1" applyFill="1" applyBorder="1" applyAlignment="1" applyProtection="1">
      <alignment horizontal="center" vertical="center" wrapText="1"/>
    </xf>
    <xf numFmtId="0" fontId="3" fillId="8" borderId="2" xfId="15" applyFont="1" applyFill="1" applyBorder="1" applyAlignment="1" applyProtection="1">
      <alignment horizontal="center" vertical="center" wrapText="1"/>
    </xf>
    <xf numFmtId="0" fontId="3" fillId="8" borderId="1" xfId="15" applyFont="1" applyFill="1" applyBorder="1" applyAlignment="1" applyProtection="1">
      <alignment horizontal="center" vertical="center" wrapText="1"/>
    </xf>
    <xf numFmtId="0" fontId="3" fillId="8" borderId="2" xfId="13" applyFont="1" applyFill="1" applyBorder="1" applyAlignment="1" applyProtection="1">
      <alignment horizontal="center" vertical="center" wrapText="1"/>
    </xf>
    <xf numFmtId="0" fontId="3" fillId="8" borderId="6" xfId="13" applyFont="1" applyFill="1" applyBorder="1" applyAlignment="1" applyProtection="1">
      <alignment horizontal="center" vertical="center" wrapText="1"/>
    </xf>
    <xf numFmtId="0" fontId="3" fillId="8" borderId="1" xfId="13" applyFont="1" applyFill="1" applyBorder="1" applyAlignment="1" applyProtection="1">
      <alignment horizontal="center" vertical="center" wrapText="1"/>
    </xf>
    <xf numFmtId="0" fontId="0" fillId="8" borderId="2" xfId="13" applyFont="1" applyFill="1" applyBorder="1" applyAlignment="1" applyProtection="1">
      <alignment horizontal="center" vertical="center" wrapText="1"/>
    </xf>
    <xf numFmtId="0" fontId="0" fillId="8" borderId="1" xfId="13" applyFont="1" applyFill="1" applyBorder="1" applyAlignment="1" applyProtection="1">
      <alignment horizontal="center" vertical="center" wrapText="1"/>
    </xf>
    <xf numFmtId="0" fontId="36" fillId="2" borderId="8" xfId="10" applyNumberFormat="1" applyFont="1" applyFill="1" applyBorder="1" applyAlignment="1" applyProtection="1">
      <alignment horizontal="center" vertical="center" wrapText="1"/>
    </xf>
    <xf numFmtId="0" fontId="27" fillId="0" borderId="0" xfId="5" applyFont="1" applyFill="1" applyBorder="1" applyAlignment="1" applyProtection="1">
      <alignment horizontal="center" vertical="center" wrapText="1"/>
    </xf>
    <xf numFmtId="4" fontId="3" fillId="3" borderId="3" xfId="2" applyNumberFormat="1" applyFont="1" applyFill="1" applyBorder="1" applyAlignment="1" applyProtection="1">
      <alignment horizontal="left" vertical="center" wrapText="1"/>
    </xf>
    <xf numFmtId="4" fontId="3" fillId="3" borderId="2" xfId="2" applyNumberFormat="1" applyFont="1" applyFill="1" applyBorder="1" applyAlignment="1" applyProtection="1">
      <alignment horizontal="left" vertical="center" wrapText="1"/>
    </xf>
    <xf numFmtId="4" fontId="3" fillId="3" borderId="6" xfId="2" applyNumberFormat="1" applyFont="1" applyFill="1" applyBorder="1" applyAlignment="1" applyProtection="1">
      <alignment horizontal="left" vertical="center" wrapText="1"/>
    </xf>
    <xf numFmtId="4" fontId="3" fillId="3" borderId="1" xfId="2" applyNumberFormat="1" applyFont="1" applyFill="1" applyBorder="1" applyAlignment="1" applyProtection="1">
      <alignment horizontal="left" vertical="center" wrapText="1"/>
    </xf>
    <xf numFmtId="0" fontId="3" fillId="5" borderId="3" xfId="5" applyNumberFormat="1" applyFont="1" applyFill="1" applyBorder="1" applyAlignment="1" applyProtection="1">
      <alignment horizontal="left" vertical="center" wrapText="1"/>
      <protection locked="0"/>
    </xf>
    <xf numFmtId="0" fontId="3" fillId="5" borderId="2" xfId="5" applyNumberFormat="1" applyFont="1" applyFill="1" applyBorder="1" applyAlignment="1" applyProtection="1">
      <alignment horizontal="left" vertical="center" wrapText="1"/>
      <protection locked="0"/>
    </xf>
    <xf numFmtId="0" fontId="3" fillId="5" borderId="6" xfId="5" applyNumberFormat="1" applyFont="1" applyFill="1" applyBorder="1" applyAlignment="1" applyProtection="1">
      <alignment horizontal="left" vertical="center" wrapText="1"/>
      <protection locked="0"/>
    </xf>
    <xf numFmtId="0" fontId="3" fillId="5" borderId="1" xfId="5" applyNumberFormat="1" applyFont="1" applyFill="1" applyBorder="1" applyAlignment="1" applyProtection="1">
      <alignment horizontal="left" vertical="center" wrapText="1"/>
      <protection locked="0"/>
    </xf>
    <xf numFmtId="49" fontId="58" fillId="5" borderId="3" xfId="4" applyNumberFormat="1" applyFont="1" applyFill="1" applyBorder="1" applyAlignment="1" applyProtection="1">
      <alignment horizontal="center" vertical="center" wrapText="1"/>
      <protection locked="0"/>
    </xf>
    <xf numFmtId="49" fontId="58" fillId="4" borderId="3" xfId="4" applyNumberFormat="1" applyFont="1" applyFill="1" applyBorder="1" applyAlignment="1" applyProtection="1">
      <alignment horizontal="center" vertical="center" wrapText="1"/>
    </xf>
    <xf numFmtId="49" fontId="3" fillId="4" borderId="3" xfId="4" applyNumberFormat="1" applyFont="1" applyFill="1" applyBorder="1" applyAlignment="1" applyProtection="1">
      <alignment horizontal="center" vertical="center" wrapText="1"/>
    </xf>
    <xf numFmtId="0" fontId="31" fillId="0" borderId="0" xfId="5" applyFont="1" applyFill="1" applyBorder="1" applyAlignment="1" applyProtection="1">
      <alignment horizontal="center" vertical="center" wrapText="1"/>
    </xf>
    <xf numFmtId="0" fontId="3" fillId="5" borderId="12" xfId="5" applyNumberFormat="1" applyFont="1" applyFill="1" applyBorder="1" applyAlignment="1" applyProtection="1">
      <alignment horizontal="center" vertical="center" wrapText="1"/>
      <protection locked="0"/>
    </xf>
    <xf numFmtId="0" fontId="3" fillId="5" borderId="15" xfId="5" applyNumberFormat="1" applyFont="1" applyFill="1" applyBorder="1" applyAlignment="1" applyProtection="1">
      <alignment horizontal="center" vertical="center" wrapText="1"/>
      <protection locked="0"/>
    </xf>
    <xf numFmtId="4" fontId="3" fillId="5" borderId="12" xfId="2" applyNumberFormat="1" applyFont="1" applyFill="1" applyBorder="1" applyAlignment="1" applyProtection="1">
      <alignment horizontal="center" vertical="center" wrapText="1"/>
      <protection locked="0"/>
    </xf>
    <xf numFmtId="4" fontId="3" fillId="5" borderId="15" xfId="2" applyNumberFormat="1" applyFont="1" applyFill="1" applyBorder="1" applyAlignment="1" applyProtection="1">
      <alignment horizontal="center" vertical="center" wrapText="1"/>
      <protection locked="0"/>
    </xf>
    <xf numFmtId="0" fontId="3" fillId="2" borderId="12" xfId="5" applyNumberFormat="1" applyFont="1" applyFill="1" applyBorder="1" applyAlignment="1" applyProtection="1">
      <alignment horizontal="center" vertical="center" wrapText="1"/>
    </xf>
    <xf numFmtId="0" fontId="3" fillId="2" borderId="15" xfId="5" applyNumberFormat="1" applyFont="1" applyFill="1" applyBorder="1" applyAlignment="1" applyProtection="1">
      <alignment horizontal="center" vertical="center" wrapText="1"/>
    </xf>
    <xf numFmtId="0" fontId="3" fillId="0" borderId="12" xfId="5" applyNumberFormat="1" applyFont="1" applyFill="1" applyBorder="1" applyAlignment="1" applyProtection="1">
      <alignment horizontal="left" vertical="top" wrapText="1"/>
    </xf>
    <xf numFmtId="0" fontId="3" fillId="0" borderId="13" xfId="5" applyNumberFormat="1" applyFont="1" applyFill="1" applyBorder="1" applyAlignment="1" applyProtection="1">
      <alignment horizontal="left" vertical="top" wrapText="1"/>
    </xf>
    <xf numFmtId="0" fontId="3" fillId="0" borderId="15" xfId="5" applyNumberFormat="1" applyFont="1" applyFill="1" applyBorder="1" applyAlignment="1" applyProtection="1">
      <alignment horizontal="left" vertical="top" wrapText="1"/>
    </xf>
    <xf numFmtId="0" fontId="3" fillId="2" borderId="3" xfId="5" applyFont="1" applyFill="1" applyBorder="1" applyAlignment="1" applyProtection="1">
      <alignment horizontal="center" vertical="center"/>
    </xf>
    <xf numFmtId="0" fontId="50" fillId="2" borderId="11" xfId="5" applyFont="1" applyFill="1" applyBorder="1" applyAlignment="1" applyProtection="1">
      <alignment horizontal="center" vertical="top" wrapText="1"/>
    </xf>
    <xf numFmtId="49" fontId="0" fillId="2" borderId="3" xfId="5" applyNumberFormat="1" applyFont="1" applyFill="1" applyBorder="1" applyAlignment="1" applyProtection="1">
      <alignment horizontal="center" vertical="center" wrapText="1"/>
    </xf>
    <xf numFmtId="0" fontId="0" fillId="3" borderId="12" xfId="2" applyNumberFormat="1" applyFont="1" applyFill="1" applyBorder="1" applyAlignment="1" applyProtection="1">
      <alignment horizontal="left" vertical="center" wrapText="1" indent="1"/>
    </xf>
    <xf numFmtId="0" fontId="0" fillId="3" borderId="13" xfId="2" applyNumberFormat="1" applyFont="1" applyFill="1" applyBorder="1" applyAlignment="1" applyProtection="1">
      <alignment horizontal="left" vertical="center" wrapText="1" indent="1"/>
    </xf>
    <xf numFmtId="0" fontId="0" fillId="3" borderId="15" xfId="2" applyNumberFormat="1" applyFont="1" applyFill="1" applyBorder="1" applyAlignment="1" applyProtection="1">
      <alignment horizontal="left" vertical="center" wrapText="1" indent="1"/>
    </xf>
    <xf numFmtId="0" fontId="0" fillId="3" borderId="3" xfId="5" applyFont="1" applyFill="1" applyBorder="1" applyAlignment="1" applyProtection="1">
      <alignment horizontal="left" vertical="center" wrapText="1" indent="1"/>
    </xf>
    <xf numFmtId="0" fontId="0" fillId="0" borderId="12" xfId="10" applyFont="1" applyFill="1" applyBorder="1" applyAlignment="1" applyProtection="1">
      <alignment horizontal="center" vertical="center" wrapText="1"/>
    </xf>
    <xf numFmtId="0" fontId="0" fillId="0" borderId="15" xfId="10"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3" fillId="2" borderId="6" xfId="5" applyFont="1" applyFill="1" applyBorder="1" applyAlignment="1" applyProtection="1">
      <alignment horizontal="center" vertical="center" wrapText="1"/>
    </xf>
    <xf numFmtId="0" fontId="3" fillId="2" borderId="1" xfId="5" applyFont="1" applyFill="1" applyBorder="1" applyAlignment="1" applyProtection="1">
      <alignment horizontal="center" vertical="center" wrapText="1"/>
    </xf>
    <xf numFmtId="0" fontId="0" fillId="0" borderId="13" xfId="5" applyFont="1" applyFill="1" applyBorder="1" applyAlignment="1" applyProtection="1">
      <alignment horizontal="left" vertical="center" wrapText="1"/>
    </xf>
    <xf numFmtId="0" fontId="38" fillId="0" borderId="13" xfId="5" applyFont="1" applyFill="1" applyBorder="1" applyAlignment="1" applyProtection="1">
      <alignment horizontal="left" vertical="center" wrapText="1"/>
    </xf>
    <xf numFmtId="0" fontId="38" fillId="0" borderId="15" xfId="5" applyFont="1" applyFill="1" applyBorder="1" applyAlignment="1" applyProtection="1">
      <alignment horizontal="left" vertical="center" wrapText="1"/>
    </xf>
    <xf numFmtId="0" fontId="0" fillId="0" borderId="2" xfId="10" applyFont="1" applyFill="1" applyBorder="1" applyAlignment="1" applyProtection="1">
      <alignment horizontal="center" vertical="center" wrapText="1"/>
    </xf>
    <xf numFmtId="0" fontId="0" fillId="0" borderId="1" xfId="10" applyFont="1" applyFill="1" applyBorder="1" applyAlignment="1" applyProtection="1">
      <alignment horizontal="center" vertical="center" wrapText="1"/>
    </xf>
    <xf numFmtId="49" fontId="36" fillId="2" borderId="6" xfId="10" applyNumberFormat="1" applyFont="1" applyFill="1" applyBorder="1" applyAlignment="1" applyProtection="1">
      <alignment horizontal="center" vertical="center" wrapText="1"/>
    </xf>
    <xf numFmtId="0" fontId="0" fillId="0" borderId="3" xfId="5" applyFont="1" applyFill="1" applyBorder="1" applyAlignment="1" applyProtection="1">
      <alignment horizontal="left" vertical="center" wrapText="1"/>
    </xf>
    <xf numFmtId="0" fontId="38" fillId="0" borderId="3" xfId="5" applyFont="1" applyFill="1" applyBorder="1" applyAlignment="1" applyProtection="1">
      <alignment horizontal="left" vertical="center" wrapText="1"/>
    </xf>
    <xf numFmtId="0" fontId="0" fillId="0" borderId="2" xfId="5"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0" fillId="3" borderId="3" xfId="2" applyNumberFormat="1" applyFont="1" applyFill="1" applyBorder="1" applyAlignment="1" applyProtection="1">
      <alignment horizontal="left" vertical="center" wrapText="1" indent="1"/>
    </xf>
    <xf numFmtId="49" fontId="0" fillId="2" borderId="12" xfId="5" applyNumberFormat="1" applyFont="1" applyFill="1" applyBorder="1" applyAlignment="1" applyProtection="1">
      <alignment horizontal="center" vertical="center" wrapText="1"/>
    </xf>
    <xf numFmtId="49" fontId="0" fillId="2" borderId="15" xfId="5" applyNumberFormat="1" applyFont="1" applyFill="1" applyBorder="1" applyAlignment="1" applyProtection="1">
      <alignment horizontal="center" vertical="center" wrapText="1"/>
    </xf>
  </cellXfs>
  <cellStyles count="17">
    <cellStyle name="Гиперссылка" xfId="2" builtinId="8"/>
    <cellStyle name="Заголовок" xfId="6"/>
    <cellStyle name="ЗаголовокСтолбца" xfId="10"/>
    <cellStyle name="Значение" xfId="7"/>
    <cellStyle name="Обычный" xfId="0" builtinId="0"/>
    <cellStyle name="Обычный 10" xfId="16"/>
    <cellStyle name="Обычный 14 6" xfId="14"/>
    <cellStyle name="Обычный 15" xfId="12"/>
    <cellStyle name="Обычный 3" xfId="9"/>
    <cellStyle name="Обычный 3 2" xfId="11"/>
    <cellStyle name="Обычный_BALANCE.WARM.2007YEAR(FACT)" xfId="15"/>
    <cellStyle name="Обычный_JKH.OPEN.INFO.HVS(v3.5)_цены161210" xfId="13"/>
    <cellStyle name="Обычный_razrabotka_sablonov_po_WKU" xfId="8"/>
    <cellStyle name="Обычный_SIMPLE_1_massive2" xfId="1"/>
    <cellStyle name="Обычный_ЖКУ_проект3" xfId="4"/>
    <cellStyle name="Обычный_Мониторинг инвестиций" xfId="5"/>
    <cellStyle name="Обычный_Шаблон по источникам для Модуля Реестр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228600</xdr:colOff>
      <xdr:row>8</xdr:row>
      <xdr:rowOff>28575</xdr:rowOff>
    </xdr:from>
    <xdr:to>
      <xdr:col>7</xdr:col>
      <xdr:colOff>561975</xdr:colOff>
      <xdr:row>8</xdr:row>
      <xdr:rowOff>190500</xdr:rowOff>
    </xdr:to>
    <xdr:pic macro="[1]!modInfo.MainSheetHelp">
      <xdr:nvPicPr>
        <xdr:cNvPr id="2"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19145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6</xdr:row>
      <xdr:rowOff>95250</xdr:rowOff>
    </xdr:from>
    <xdr:to>
      <xdr:col>7</xdr:col>
      <xdr:colOff>561975</xdr:colOff>
      <xdr:row>6</xdr:row>
      <xdr:rowOff>190500</xdr:rowOff>
    </xdr:to>
    <xdr:pic macro="[1]!modInfo.MainSheetHelp">
      <xdr:nvPicPr>
        <xdr:cNvPr id="3" name="ExcludeHelp_6"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1562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11</xdr:row>
      <xdr:rowOff>38100</xdr:rowOff>
    </xdr:from>
    <xdr:to>
      <xdr:col>7</xdr:col>
      <xdr:colOff>561975</xdr:colOff>
      <xdr:row>11</xdr:row>
      <xdr:rowOff>190500</xdr:rowOff>
    </xdr:to>
    <xdr:pic macro="[1]!modInfo.MainSheetHelp">
      <xdr:nvPicPr>
        <xdr:cNvPr id="4" name="ExcludeHelp_7"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26860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228600</xdr:colOff>
      <xdr:row>21</xdr:row>
      <xdr:rowOff>85725</xdr:rowOff>
    </xdr:from>
    <xdr:to>
      <xdr:col>7</xdr:col>
      <xdr:colOff>561975</xdr:colOff>
      <xdr:row>21</xdr:row>
      <xdr:rowOff>190500</xdr:rowOff>
    </xdr:to>
    <xdr:pic macro="[1]!modInfo.MainSheetHelp">
      <xdr:nvPicPr>
        <xdr:cNvPr id="5" name="ExcludeHelp_8"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4448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2</xdr:row>
      <xdr:rowOff>0</xdr:rowOff>
    </xdr:from>
    <xdr:to>
      <xdr:col>7</xdr:col>
      <xdr:colOff>219075</xdr:colOff>
      <xdr:row>2</xdr:row>
      <xdr:rowOff>190500</xdr:rowOff>
    </xdr:to>
    <xdr:pic macro="[1]!modList00.CreatePrintedForm">
      <xdr:nvPicPr>
        <xdr:cNvPr id="6" name="cmdCreatePrintedForm" descr="Создание печатной формы"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20</xdr:row>
      <xdr:rowOff>76200</xdr:rowOff>
    </xdr:from>
    <xdr:to>
      <xdr:col>6</xdr:col>
      <xdr:colOff>0</xdr:colOff>
      <xdr:row>20</xdr:row>
      <xdr:rowOff>369673</xdr:rowOff>
    </xdr:to>
    <xdr:sp macro="[1]!modList00.cmdOrganizationChoice_Click_Handler" textlink="">
      <xdr:nvSpPr>
        <xdr:cNvPr id="7" name="cmdOrgChoice"/>
        <xdr:cNvSpPr>
          <a:spLocks noChangeArrowheads="1"/>
        </xdr:cNvSpPr>
      </xdr:nvSpPr>
      <xdr:spPr bwMode="auto">
        <a:xfrm>
          <a:off x="3800475" y="4000500"/>
          <a:ext cx="3381375" cy="293473"/>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38100</xdr:colOff>
      <xdr:row>15</xdr:row>
      <xdr:rowOff>0</xdr:rowOff>
    </xdr:from>
    <xdr:to>
      <xdr:col>6</xdr:col>
      <xdr:colOff>228600</xdr:colOff>
      <xdr:row>16</xdr:row>
      <xdr:rowOff>314325</xdr:rowOff>
    </xdr:to>
    <xdr:grpSp>
      <xdr:nvGrpSpPr>
        <xdr:cNvPr id="8" name="shCalendar" hidden="1"/>
        <xdr:cNvGrpSpPr>
          <a:grpSpLocks/>
        </xdr:cNvGrpSpPr>
      </xdr:nvGrpSpPr>
      <xdr:grpSpPr bwMode="auto">
        <a:xfrm>
          <a:off x="7219950" y="3067050"/>
          <a:ext cx="190500" cy="38100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7</xdr:row>
      <xdr:rowOff>85725</xdr:rowOff>
    </xdr:from>
    <xdr:ext cx="219075" cy="190500"/>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oneCellAnchor>
    <xdr:from>
      <xdr:col>7</xdr:col>
      <xdr:colOff>0</xdr:colOff>
      <xdr:row>7</xdr:row>
      <xdr:rowOff>85725</xdr:rowOff>
    </xdr:from>
    <xdr:ext cx="219075" cy="190500"/>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910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oneCellAnchor>
    <xdr:from>
      <xdr:col>10</xdr:col>
      <xdr:colOff>0</xdr:colOff>
      <xdr:row>7</xdr:row>
      <xdr:rowOff>85725</xdr:rowOff>
    </xdr:from>
    <xdr:ext cx="219075" cy="190500"/>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1925" y="542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twoCellAnchor>
    <xdr:from>
      <xdr:col>0</xdr:col>
      <xdr:colOff>0</xdr:colOff>
      <xdr:row>3</xdr:row>
      <xdr:rowOff>0</xdr:rowOff>
    </xdr:from>
    <xdr:to>
      <xdr:col>2</xdr:col>
      <xdr:colOff>238125</xdr:colOff>
      <xdr:row>4</xdr:row>
      <xdr:rowOff>57150</xdr:rowOff>
    </xdr:to>
    <xdr:pic macro="[1]!modThisWorkbook.Freeze_Panes">
      <xdr:nvPicPr>
        <xdr:cNvPr id="5" name="FREEZE_PANES"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3</xdr:col>
      <xdr:colOff>0</xdr:colOff>
      <xdr:row>4</xdr:row>
      <xdr:rowOff>57150</xdr:rowOff>
    </xdr:to>
    <xdr:pic macro="[1]!modThisWorkbook.Freeze_Panes">
      <xdr:nvPicPr>
        <xdr:cNvPr id="6" name="UNFREEZE_PANES"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38100</xdr:colOff>
      <xdr:row>8</xdr:row>
      <xdr:rowOff>0</xdr:rowOff>
    </xdr:from>
    <xdr:to>
      <xdr:col>14</xdr:col>
      <xdr:colOff>228600</xdr:colOff>
      <xdr:row>8</xdr:row>
      <xdr:rowOff>190500</xdr:rowOff>
    </xdr:to>
    <xdr:grpSp>
      <xdr:nvGrpSpPr>
        <xdr:cNvPr id="2" name="shCalendar" hidden="1"/>
        <xdr:cNvGrpSpPr>
          <a:grpSpLocks/>
        </xdr:cNvGrpSpPr>
      </xdr:nvGrpSpPr>
      <xdr:grpSpPr bwMode="auto">
        <a:xfrm>
          <a:off x="15411450" y="561975"/>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0</xdr:colOff>
      <xdr:row>7</xdr:row>
      <xdr:rowOff>0</xdr:rowOff>
    </xdr:from>
    <xdr:to>
      <xdr:col>9</xdr:col>
      <xdr:colOff>219075</xdr:colOff>
      <xdr:row>8</xdr:row>
      <xdr:rowOff>0</xdr:rowOff>
    </xdr:to>
    <xdr:pic macro="[1]!modInfo.MainSheetHelp">
      <xdr:nvPicPr>
        <xdr:cNvPr id="5" name="ExcludeHelp_1"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2975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7</xdr:row>
      <xdr:rowOff>0</xdr:rowOff>
    </xdr:from>
    <xdr:to>
      <xdr:col>10</xdr:col>
      <xdr:colOff>219075</xdr:colOff>
      <xdr:row>8</xdr:row>
      <xdr:rowOff>0</xdr:rowOff>
    </xdr:to>
    <xdr:pic macro="[1]!modInfo.MainSheetHelp">
      <xdr:nvPicPr>
        <xdr:cNvPr id="6" name="ExcludeHelp_2"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206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14</xdr:col>
      <xdr:colOff>0</xdr:colOff>
      <xdr:row>7</xdr:row>
      <xdr:rowOff>0</xdr:rowOff>
    </xdr:from>
    <xdr:to>
      <xdr:col>14</xdr:col>
      <xdr:colOff>219075</xdr:colOff>
      <xdr:row>8</xdr:row>
      <xdr:rowOff>0</xdr:rowOff>
    </xdr:to>
    <xdr:pic macro="[1]!modInfo.MainSheetHelp">
      <xdr:nvPicPr>
        <xdr:cNvPr id="7" name="ExcludeHelp_3"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7335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4</xdr:col>
      <xdr:colOff>28576</xdr:colOff>
      <xdr:row>27</xdr:row>
      <xdr:rowOff>2</xdr:rowOff>
    </xdr:from>
    <xdr:to>
      <xdr:col>4</xdr:col>
      <xdr:colOff>3343276</xdr:colOff>
      <xdr:row>28</xdr:row>
      <xdr:rowOff>1</xdr:rowOff>
    </xdr:to>
    <xdr:sp macro="[1]!modList02.cmdDoIt_Click_Handler" textlink="">
      <xdr:nvSpPr>
        <xdr:cNvPr id="8" name="cmdCreateSheets" hidden="1"/>
        <xdr:cNvSpPr>
          <a:spLocks noChangeArrowheads="1"/>
        </xdr:cNvSpPr>
      </xdr:nvSpPr>
      <xdr:spPr bwMode="auto">
        <a:xfrm>
          <a:off x="685801" y="4076702"/>
          <a:ext cx="3314700" cy="295274"/>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список листов</a:t>
          </a:r>
        </a:p>
      </xdr:txBody>
    </xdr:sp>
    <xdr:clientData/>
  </xdr:twoCellAnchor>
  <xdr:twoCellAnchor>
    <xdr:from>
      <xdr:col>0</xdr:col>
      <xdr:colOff>0</xdr:colOff>
      <xdr:row>0</xdr:row>
      <xdr:rowOff>0</xdr:rowOff>
    </xdr:from>
    <xdr:to>
      <xdr:col>2</xdr:col>
      <xdr:colOff>238125</xdr:colOff>
      <xdr:row>0</xdr:row>
      <xdr:rowOff>247650</xdr:rowOff>
    </xdr:to>
    <xdr:pic macro="[1]!modThisWorkbook.Freeze_Panes">
      <xdr:nvPicPr>
        <xdr:cNvPr id="9" name="FREEZE_PANES" descr="update_org.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0</xdr:colOff>
      <xdr:row>0</xdr:row>
      <xdr:rowOff>247650</xdr:rowOff>
    </xdr:to>
    <xdr:pic macro="[1]!modThisWorkbook.Freeze_Panes">
      <xdr:nvPicPr>
        <xdr:cNvPr id="10" name="UNFREEZE_PANES" descr="update_org.png" hidden="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238125</xdr:colOff>
      <xdr:row>0</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11</xdr:col>
      <xdr:colOff>0</xdr:colOff>
      <xdr:row>0</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48</xdr:row>
      <xdr:rowOff>0</xdr:rowOff>
    </xdr:from>
    <xdr:to>
      <xdr:col>21</xdr:col>
      <xdr:colOff>228600</xdr:colOff>
      <xdr:row>49</xdr:row>
      <xdr:rowOff>47625</xdr:rowOff>
    </xdr:to>
    <xdr:grpSp>
      <xdr:nvGrpSpPr>
        <xdr:cNvPr id="4" name="shCalendar" hidden="1"/>
        <xdr:cNvGrpSpPr>
          <a:grpSpLocks/>
        </xdr:cNvGrpSpPr>
      </xdr:nvGrpSpPr>
      <xdr:grpSpPr bwMode="auto">
        <a:xfrm>
          <a:off x="7905750" y="129540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38100</xdr:colOff>
      <xdr:row>0</xdr:row>
      <xdr:rowOff>0</xdr:rowOff>
    </xdr:from>
    <xdr:ext cx="190500" cy="190500"/>
    <xdr:grpSp>
      <xdr:nvGrpSpPr>
        <xdr:cNvPr id="4" name="shCalendar" hidden="1"/>
        <xdr:cNvGrpSpPr>
          <a:grpSpLocks/>
        </xdr:cNvGrpSpPr>
      </xdr:nvGrpSpPr>
      <xdr:grpSpPr bwMode="auto">
        <a:xfrm>
          <a:off x="704850" y="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twoCellAnchor>
    <xdr:from>
      <xdr:col>0</xdr:col>
      <xdr:colOff>0</xdr:colOff>
      <xdr:row>4</xdr:row>
      <xdr:rowOff>0</xdr:rowOff>
    </xdr:from>
    <xdr:to>
      <xdr:col>2</xdr:col>
      <xdr:colOff>238125</xdr:colOff>
      <xdr:row>4</xdr:row>
      <xdr:rowOff>247650</xdr:rowOff>
    </xdr:to>
    <xdr:pic macro="[2]!modThisWorkbook.Freeze_Panes">
      <xdr:nvPicPr>
        <xdr:cNvPr id="9" name="FREEZE_PANES"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10" name="UNFREEZE_PANES"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44</xdr:row>
      <xdr:rowOff>0</xdr:rowOff>
    </xdr:from>
    <xdr:ext cx="190500" cy="190500"/>
    <xdr:grpSp>
      <xdr:nvGrpSpPr>
        <xdr:cNvPr id="11" name="shCalendar" hidden="1"/>
        <xdr:cNvGrpSpPr>
          <a:grpSpLocks/>
        </xdr:cNvGrpSpPr>
      </xdr:nvGrpSpPr>
      <xdr:grpSpPr bwMode="auto">
        <a:xfrm>
          <a:off x="8010525" y="14830425"/>
          <a:ext cx="190500" cy="190500"/>
          <a:chOff x="13896191" y="1813753"/>
          <a:chExt cx="211023" cy="178845"/>
        </a:xfrm>
      </xdr:grpSpPr>
      <xdr:sp macro="[2]!modfrmDateChoose.CalendarShow" textlink="">
        <xdr:nvSpPr>
          <xdr:cNvPr id="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sa.SHRTS/Downloads/FAS.JKH.OPEN.INFO.REQUEST.WARM(v1.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essa.SHRTS/Downloads/FAS.JKH.OPEN.INFO.REQUEST.WARM%20&#1054;&#1054;&#1054;%20&#1064;&#1058;&#1057;%2020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Info.MainSheetHelp"/>
      <definedName name="modList00.cmdOrganizationChoice_Click_Handler"/>
      <definedName name="modList00.CreatePrintedForm"/>
      <definedName name="modList02.cmdDoIt_Click_Handler"/>
      <definedName name="modThisWorkbook.Freeze_Panes"/>
    </definedNames>
    <sheetDataSet>
      <sheetData sheetId="0" refreshError="1"/>
      <sheetData sheetId="1" refreshError="1"/>
      <sheetData sheetId="2" refreshError="1"/>
      <sheetData sheetId="3" refreshError="1">
        <row r="7">
          <cell r="F7" t="str">
            <v>Курганская область</v>
          </cell>
        </row>
        <row r="15">
          <cell r="F15" t="str">
            <v>24.03.2020</v>
          </cell>
        </row>
        <row r="19">
          <cell r="F19" t="str">
            <v>23.03.2020</v>
          </cell>
        </row>
        <row r="20">
          <cell r="F20" t="str">
            <v>№47Т</v>
          </cell>
        </row>
      </sheetData>
      <sheetData sheetId="4" refreshError="1">
        <row r="13">
          <cell r="H13" t="str">
            <v>город Шадринск</v>
          </cell>
        </row>
        <row r="14">
          <cell r="R14" t="str">
            <v>город Шадринск (37705000)</v>
          </cell>
        </row>
        <row r="16">
          <cell r="H16" t="str">
            <v>Шадринский муниципальный район</v>
          </cell>
        </row>
        <row r="17">
          <cell r="R17" t="str">
            <v>Ключевское (37638434)</v>
          </cell>
        </row>
        <row r="18">
          <cell r="R18" t="str">
            <v>Краснонивинское (37638440)</v>
          </cell>
        </row>
        <row r="19">
          <cell r="R19" t="str">
            <v>Краснозвездинское (37638437)</v>
          </cell>
        </row>
        <row r="20">
          <cell r="R20" t="str">
            <v>Красномыльское (37638438)</v>
          </cell>
        </row>
        <row r="21">
          <cell r="R21" t="str">
            <v>Мальцевское (37638445)</v>
          </cell>
        </row>
        <row r="22">
          <cell r="R22" t="str">
            <v>Маслянское (37638446)</v>
          </cell>
        </row>
        <row r="23">
          <cell r="R23" t="str">
            <v>Мыльниковское (37638452)</v>
          </cell>
        </row>
        <row r="24">
          <cell r="R24" t="str">
            <v>Нижнеполевское (37638458)</v>
          </cell>
        </row>
        <row r="25">
          <cell r="R25" t="str">
            <v>Погорельское (37638475)</v>
          </cell>
        </row>
        <row r="26">
          <cell r="R26" t="str">
            <v>Чистопрудненское (37638492)</v>
          </cell>
        </row>
        <row r="27">
          <cell r="R27" t="str">
            <v>Юлдусское (37638495)</v>
          </cell>
        </row>
      </sheetData>
      <sheetData sheetId="5" refreshError="1">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F21" t="str">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ell>
          <cell r="J21" t="str">
            <v>Тарифы на тепловую энергию (мощность) на коллекторах источников тепловой энергии</v>
          </cell>
          <cell r="N21" t="str">
            <v>город Шадринск, город Шадринск (37705000);</v>
          </cell>
        </row>
        <row r="25">
          <cell r="J25" t="str">
            <v>Тарифы на тепловую энергию (мощность) , поставляемую потребителям</v>
          </cell>
          <cell r="N25" t="str">
            <v>город Шадринск, город Шадринск (37705000);</v>
          </cell>
        </row>
        <row r="28">
          <cell r="N28" t="str">
            <v>Шадринский муниципальный район, Ключевское (37638434);
Шадринский муниципальный район, Краснонивинское (37638440);
Шадринский муниципальный район, Краснозвездинское (37638437);
Шадринский муниципальный район, Красномыльское (37638438);
Шадринский муниципальный район, Мальцевское (37638445);
Шадринский муниципальный район, Маслянское (37638446);
Шадринский муниципальный район, Мыльниковское (37638452);
Шадринский муниципальный район, Нижнеполевское (37638458);
Шадринский муниципальный район, Погорельское (37638475);
Шадринский муниципальный район, Чистопрудненское (37638492);
Шадринский муниципальный район, Юлдусское (37638495);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2">
          <cell r="H2" t="str">
            <v>общий</v>
          </cell>
          <cell r="K2" t="str">
            <v>метод экономически обоснованных расходов (затрат)</v>
          </cell>
          <cell r="O2" t="str">
            <v>вода</v>
          </cell>
          <cell r="P2" t="str">
            <v>первичное раскрытие информации</v>
          </cell>
          <cell r="Q2" t="str">
            <v>без дифференциации</v>
          </cell>
          <cell r="R2" t="str">
            <v>организации-перепродавцы</v>
          </cell>
          <cell r="AQ2" t="str">
            <v>Тарифы на тепловую энергию (мощность), поставляемую другим теплоснабжающим организациям теплоснабжающими организациями</v>
          </cell>
          <cell r="BC2" t="str">
            <v>Регулируемая организация</v>
          </cell>
        </row>
        <row r="3">
          <cell r="H3" t="str">
            <v>общий с учетом освобождения от уплаты НДС</v>
          </cell>
          <cell r="K3" t="str">
            <v>метод индексации установленных тарифов</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Q3" t="str">
            <v>Тарифы на теплоноситель, поставляемый теплоснабжающими организациями потребителям, другим теплоснабжающим организациям</v>
          </cell>
          <cell r="BC3" t="str">
            <v>Единая теплоснабжающая организация</v>
          </cell>
        </row>
        <row r="4">
          <cell r="H4" t="str">
            <v>специальный (упрощенная система налогообложения, система налогообложения для сельскохозяйственных производителей)</v>
          </cell>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Q4"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BC4" t="str">
            <v>Теплоснабжающая организация в ценовой зоне теплоснабжения</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Q5" t="str">
            <v>Тарифы на услуги по передаче тепловой энергии</v>
          </cell>
          <cell r="BC5" t="str">
            <v>Теплосетевая организация в ценовой зоне теплоснабжения</v>
          </cell>
        </row>
        <row r="6">
          <cell r="O6" t="str">
            <v>отборный пар, 7-13 кг/см2</v>
          </cell>
          <cell r="R6" t="str">
            <v>без дифференциации</v>
          </cell>
          <cell r="AQ6" t="str">
            <v>Тарифы на услуги по передаче теплоносителя</v>
          </cell>
        </row>
        <row r="7">
          <cell r="O7" t="str">
            <v>отборный пар, &gt; 13 кг/см2</v>
          </cell>
          <cell r="AQ7" t="str">
            <v>Плата за подключение к системе теплоснабжения</v>
          </cell>
        </row>
        <row r="8">
          <cell r="O8" t="str">
            <v>острый и редуцированный пар</v>
          </cell>
          <cell r="AQ8" t="str">
            <v>Плата за подключение к системе теплоснабжения (индивидуальная)</v>
          </cell>
        </row>
        <row r="9">
          <cell r="O9" t="str">
            <v>горячая вода в системе централизованного теплоснабжения на отопление</v>
          </cell>
          <cell r="AQ9" t="str">
            <v>Плата за услуги по поддержанию резервной тепловой мощности при отсутствии потребления тепловой энергии</v>
          </cell>
        </row>
        <row r="10">
          <cell r="O10" t="str">
            <v>горячая вода в системе централизованного теплоснабжения на горячее водоснабжение</v>
          </cell>
          <cell r="AQ10"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row>
        <row r="11">
          <cell r="O11" t="str">
            <v>прочее</v>
          </cell>
        </row>
        <row r="12">
          <cell r="O12" t="str">
            <v>без дифференциации</v>
          </cell>
        </row>
      </sheetData>
      <sheetData sheetId="40" refreshError="1"/>
      <sheetData sheetId="41" refreshError="1"/>
      <sheetData sheetId="42" refreshError="1"/>
      <sheetData sheetId="43" refreshError="1"/>
      <sheetData sheetId="44" refreshError="1"/>
      <sheetData sheetId="45" refreshError="1">
        <row r="3">
          <cell r="B3" t="str">
            <v>город Шадринск, город Шадринск (37705000);</v>
          </cell>
        </row>
        <row r="4">
          <cell r="B4" t="str">
            <v>Шадринский муниципальный район, Ключевское (37638434);
Шадринский муниципальный район, Краснонивинское (37638440);
Шадринский муниципальный район, Краснозвездинское (37638437);
Шадринский муниципальный район, Красномыльское (37638438);
Шадринский муниципальный район, Мальцевское (37638445);
Шадринский муниципальный район, Маслянское (37638446);
Шадринский муниципальный район, Мыльниковское (37638452);
Шадринский муниципальный район, Нижнеполевское (37638458);
Шадринский муниципальный район, Погорельское (37638475);
Шадринский муниципальный район, Чистопрудненское (37638492);
Шадринский муниципальный район, Юлдусское (37638495);</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J21" t="str">
            <v>Тарифы на тепловую энергию (мощность) на коллекторах источников тепловой энергии</v>
          </cell>
        </row>
        <row r="25">
          <cell r="J25" t="str">
            <v>Тарифы на тепловую энергию (мощность) , поставляемую потребителям</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topLeftCell="D1" workbookViewId="0">
      <selection activeCell="I39" sqref="I39"/>
    </sheetView>
  </sheetViews>
  <sheetFormatPr defaultRowHeight="11.25"/>
  <cols>
    <col min="1" max="1" width="10.7109375" style="6" hidden="1" customWidth="1"/>
    <col min="2" max="2" width="10.7109375" style="5" hidden="1" customWidth="1"/>
    <col min="3" max="3" width="3.7109375" style="7" hidden="1" customWidth="1"/>
    <col min="4" max="4" width="1.7109375" style="8" customWidth="1"/>
    <col min="5" max="5" width="55.28515625" style="8" customWidth="1"/>
    <col min="6" max="6" width="50.7109375" style="8" customWidth="1"/>
    <col min="7" max="7" width="3.7109375" style="71" customWidth="1"/>
    <col min="8" max="8" width="30" style="8" customWidth="1"/>
    <col min="9" max="16384" width="9.140625" style="8"/>
  </cols>
  <sheetData>
    <row r="1" spans="1:8" s="3" customFormat="1" ht="12">
      <c r="A1" s="1"/>
      <c r="B1" s="2"/>
      <c r="E1" s="305" t="s">
        <v>263</v>
      </c>
      <c r="F1" s="3">
        <v>26415765</v>
      </c>
      <c r="G1" s="4"/>
    </row>
    <row r="2" spans="1:8" s="15" customFormat="1" ht="12">
      <c r="A2" s="9"/>
      <c r="B2" s="10"/>
      <c r="C2" s="11"/>
      <c r="D2" s="12"/>
      <c r="E2" s="304" t="s">
        <v>264</v>
      </c>
      <c r="F2" s="13"/>
      <c r="G2" s="14"/>
    </row>
    <row r="3" spans="1:8" ht="39" customHeight="1">
      <c r="D3" s="16"/>
      <c r="E3" s="309" t="s">
        <v>0</v>
      </c>
      <c r="F3" s="310"/>
      <c r="G3" s="17"/>
      <c r="H3" s="18"/>
    </row>
    <row r="4" spans="1:8" s="15" customFormat="1" ht="6">
      <c r="A4" s="9"/>
      <c r="B4" s="10"/>
      <c r="C4" s="11"/>
      <c r="D4" s="12"/>
      <c r="E4" s="19"/>
      <c r="F4" s="20"/>
      <c r="G4" s="21"/>
    </row>
    <row r="5" spans="1:8" ht="27">
      <c r="D5" s="16"/>
      <c r="E5" s="22" t="s">
        <v>1</v>
      </c>
      <c r="F5" s="23" t="s">
        <v>2</v>
      </c>
      <c r="G5" s="24"/>
    </row>
    <row r="6" spans="1:8" s="15" customFormat="1" ht="6">
      <c r="A6" s="9"/>
      <c r="B6" s="10"/>
      <c r="C6" s="11"/>
      <c r="D6" s="12"/>
      <c r="E6" s="25"/>
      <c r="F6" s="26"/>
      <c r="G6" s="12"/>
    </row>
    <row r="7" spans="1:8" ht="27">
      <c r="D7" s="16"/>
      <c r="E7" s="22" t="s">
        <v>3</v>
      </c>
      <c r="F7" s="27" t="s">
        <v>4</v>
      </c>
      <c r="G7" s="28"/>
    </row>
    <row r="8" spans="1:8" s="15" customFormat="1" ht="6">
      <c r="A8" s="29"/>
      <c r="B8" s="10"/>
      <c r="C8" s="11"/>
      <c r="D8" s="30"/>
      <c r="E8" s="19"/>
      <c r="F8" s="31"/>
      <c r="G8" s="32"/>
    </row>
    <row r="9" spans="1:8" ht="27">
      <c r="A9" s="33"/>
      <c r="D9" s="16"/>
      <c r="E9" s="34" t="s">
        <v>5</v>
      </c>
      <c r="F9" s="35" t="s">
        <v>6</v>
      </c>
      <c r="G9" s="36"/>
    </row>
    <row r="10" spans="1:8" ht="27">
      <c r="D10" s="16"/>
      <c r="E10" s="34" t="s">
        <v>7</v>
      </c>
      <c r="F10" s="35" t="s">
        <v>8</v>
      </c>
      <c r="G10" s="28"/>
    </row>
    <row r="11" spans="1:8" s="15" customFormat="1" ht="6">
      <c r="A11" s="29"/>
      <c r="B11" s="10"/>
      <c r="C11" s="11"/>
      <c r="D11" s="30"/>
      <c r="E11" s="19"/>
      <c r="F11" s="31"/>
      <c r="G11" s="32"/>
    </row>
    <row r="12" spans="1:8" ht="27">
      <c r="D12" s="16"/>
      <c r="E12" s="34" t="s">
        <v>9</v>
      </c>
      <c r="F12" s="37" t="s">
        <v>10</v>
      </c>
      <c r="G12" s="28"/>
    </row>
    <row r="13" spans="1:8" ht="30" hidden="1">
      <c r="D13" s="16"/>
      <c r="E13" s="34" t="s">
        <v>11</v>
      </c>
      <c r="F13" s="38" t="s">
        <v>12</v>
      </c>
      <c r="G13" s="28"/>
    </row>
    <row r="14" spans="1:8" ht="30" hidden="1">
      <c r="D14" s="16"/>
      <c r="E14" s="34" t="s">
        <v>13</v>
      </c>
      <c r="F14" s="38"/>
      <c r="G14" s="28"/>
    </row>
    <row r="15" spans="1:8" ht="19.5">
      <c r="D15" s="16"/>
      <c r="E15" s="22"/>
      <c r="F15" s="39" t="s">
        <v>14</v>
      </c>
      <c r="G15" s="40"/>
    </row>
    <row r="16" spans="1:8" s="46" customFormat="1" ht="5.25">
      <c r="A16" s="41"/>
      <c r="B16" s="2"/>
      <c r="C16" s="42"/>
      <c r="D16" s="43"/>
      <c r="E16" s="44"/>
      <c r="F16" s="45"/>
      <c r="G16" s="43"/>
    </row>
    <row r="17" spans="1:7" ht="27">
      <c r="D17" s="16"/>
      <c r="E17" s="34" t="s">
        <v>15</v>
      </c>
      <c r="F17" s="47" t="s">
        <v>16</v>
      </c>
      <c r="G17" s="28"/>
    </row>
    <row r="18" spans="1:7" ht="27">
      <c r="D18" s="16"/>
      <c r="E18" s="34" t="s">
        <v>17</v>
      </c>
      <c r="F18" s="37" t="s">
        <v>18</v>
      </c>
      <c r="G18" s="28"/>
    </row>
    <row r="19" spans="1:7" s="46" customFormat="1" ht="5.25">
      <c r="A19" s="41"/>
      <c r="B19" s="2"/>
      <c r="C19" s="42"/>
      <c r="D19" s="43"/>
      <c r="E19" s="44"/>
      <c r="F19" s="45"/>
      <c r="G19" s="43"/>
    </row>
    <row r="20" spans="1:7" s="46" customFormat="1" ht="5.25">
      <c r="A20" s="41"/>
      <c r="B20" s="2"/>
      <c r="C20" s="42"/>
      <c r="D20" s="43"/>
      <c r="E20" s="44"/>
      <c r="F20" s="45"/>
      <c r="G20" s="43"/>
    </row>
    <row r="21" spans="1:7" s="15" customFormat="1" ht="6">
      <c r="A21" s="29"/>
      <c r="B21" s="10"/>
      <c r="C21" s="11"/>
      <c r="D21" s="30"/>
      <c r="E21" s="19"/>
      <c r="F21" s="31"/>
      <c r="G21" s="32"/>
    </row>
    <row r="22" spans="1:7" ht="30">
      <c r="D22" s="16"/>
      <c r="E22" s="34" t="s">
        <v>19</v>
      </c>
      <c r="F22" s="27" t="s">
        <v>4</v>
      </c>
      <c r="G22" s="28"/>
    </row>
    <row r="23" spans="1:7" ht="27">
      <c r="C23" s="50"/>
      <c r="D23" s="51"/>
      <c r="E23" s="52" t="s">
        <v>20</v>
      </c>
      <c r="F23" s="53" t="s">
        <v>39</v>
      </c>
      <c r="G23" s="54"/>
    </row>
    <row r="24" spans="1:7" ht="27">
      <c r="C24" s="50"/>
      <c r="D24" s="51"/>
      <c r="E24" s="55" t="s">
        <v>21</v>
      </c>
      <c r="F24" s="49"/>
      <c r="G24" s="54"/>
    </row>
    <row r="25" spans="1:7" ht="27">
      <c r="C25" s="50"/>
      <c r="D25" s="51"/>
      <c r="E25" s="52" t="s">
        <v>22</v>
      </c>
      <c r="F25" s="53" t="s">
        <v>40</v>
      </c>
      <c r="G25" s="54"/>
    </row>
    <row r="26" spans="1:7" ht="27">
      <c r="C26" s="50"/>
      <c r="D26" s="51"/>
      <c r="E26" s="52" t="s">
        <v>23</v>
      </c>
      <c r="F26" s="53" t="s">
        <v>41</v>
      </c>
      <c r="G26" s="54"/>
    </row>
    <row r="27" spans="1:7" s="15" customFormat="1" ht="6">
      <c r="A27" s="29"/>
      <c r="B27" s="10"/>
      <c r="C27" s="11"/>
      <c r="D27" s="30"/>
      <c r="E27" s="19"/>
      <c r="F27" s="31"/>
      <c r="G27" s="32"/>
    </row>
    <row r="28" spans="1:7" ht="27">
      <c r="A28" s="56"/>
      <c r="D28" s="57"/>
      <c r="E28" s="22" t="s">
        <v>24</v>
      </c>
      <c r="F28" s="58" t="s">
        <v>25</v>
      </c>
      <c r="G28" s="36"/>
    </row>
    <row r="29" spans="1:7" s="15" customFormat="1" ht="6">
      <c r="A29" s="29"/>
      <c r="B29" s="10"/>
      <c r="C29" s="11"/>
      <c r="D29" s="30"/>
      <c r="E29" s="19"/>
      <c r="F29" s="31"/>
      <c r="G29" s="32"/>
    </row>
    <row r="30" spans="1:7" ht="27">
      <c r="A30" s="56"/>
      <c r="D30" s="57"/>
      <c r="E30" s="34" t="s">
        <v>26</v>
      </c>
      <c r="F30" s="58" t="s">
        <v>27</v>
      </c>
      <c r="G30" s="36"/>
    </row>
    <row r="31" spans="1:7" s="15" customFormat="1" ht="6">
      <c r="A31" s="9"/>
      <c r="B31" s="10"/>
      <c r="C31" s="11"/>
      <c r="D31" s="12"/>
      <c r="E31" s="25"/>
      <c r="F31" s="26"/>
      <c r="G31" s="12"/>
    </row>
    <row r="32" spans="1:7" s="15" customFormat="1" ht="6">
      <c r="A32" s="29"/>
      <c r="B32" s="10"/>
      <c r="C32" s="11"/>
      <c r="D32" s="30"/>
      <c r="E32" s="19"/>
      <c r="F32" s="31"/>
      <c r="G32" s="32"/>
    </row>
    <row r="33" spans="1:7" s="15" customFormat="1" ht="6">
      <c r="A33" s="29"/>
      <c r="B33" s="10"/>
      <c r="C33" s="11"/>
      <c r="D33" s="30"/>
      <c r="E33" s="19"/>
      <c r="F33" s="31"/>
      <c r="G33" s="32"/>
    </row>
    <row r="34" spans="1:7" ht="27">
      <c r="A34" s="59"/>
      <c r="B34" s="60"/>
      <c r="D34" s="61"/>
      <c r="E34" s="62" t="s">
        <v>28</v>
      </c>
      <c r="F34" s="37" t="s">
        <v>29</v>
      </c>
      <c r="G34" s="36"/>
    </row>
    <row r="35" spans="1:7" ht="27">
      <c r="A35" s="59"/>
      <c r="B35" s="60"/>
      <c r="D35" s="61"/>
      <c r="E35" s="63" t="s">
        <v>30</v>
      </c>
      <c r="F35" s="37" t="s">
        <v>31</v>
      </c>
      <c r="G35" s="36"/>
    </row>
    <row r="36" spans="1:7" ht="19.5">
      <c r="D36" s="16"/>
      <c r="E36" s="22"/>
      <c r="F36" s="48" t="s">
        <v>32</v>
      </c>
      <c r="G36" s="40"/>
    </row>
    <row r="37" spans="1:7" ht="27">
      <c r="A37" s="59"/>
      <c r="D37" s="40"/>
      <c r="E37" s="64" t="s">
        <v>33</v>
      </c>
      <c r="F37" s="65" t="s">
        <v>31</v>
      </c>
      <c r="G37" s="36"/>
    </row>
    <row r="38" spans="1:7" ht="27">
      <c r="A38" s="59"/>
      <c r="B38" s="60"/>
      <c r="D38" s="61"/>
      <c r="E38" s="64" t="s">
        <v>34</v>
      </c>
      <c r="F38" s="65" t="s">
        <v>265</v>
      </c>
      <c r="G38" s="36"/>
    </row>
    <row r="39" spans="1:7" ht="27">
      <c r="A39" s="59"/>
      <c r="B39" s="60"/>
      <c r="D39" s="61"/>
      <c r="E39" s="64" t="s">
        <v>35</v>
      </c>
      <c r="F39" s="65" t="s">
        <v>266</v>
      </c>
      <c r="G39" s="36"/>
    </row>
    <row r="40" spans="1:7" ht="27">
      <c r="D40" s="16"/>
      <c r="E40" s="66" t="s">
        <v>36</v>
      </c>
      <c r="F40" s="65" t="s">
        <v>267</v>
      </c>
      <c r="G40" s="28"/>
    </row>
    <row r="41" spans="1:7" ht="15">
      <c r="A41" s="59"/>
      <c r="D41" s="40"/>
      <c r="F41" s="67"/>
      <c r="G41" s="68"/>
    </row>
    <row r="42" spans="1:7">
      <c r="A42" s="59"/>
      <c r="B42" s="60"/>
      <c r="D42" s="69" t="s">
        <v>37</v>
      </c>
      <c r="E42" s="311" t="s">
        <v>38</v>
      </c>
      <c r="F42" s="311"/>
      <c r="G42" s="68"/>
    </row>
    <row r="43" spans="1:7" ht="19.5">
      <c r="A43" s="59"/>
      <c r="B43" s="60"/>
      <c r="D43" s="61"/>
      <c r="E43" s="62"/>
      <c r="F43" s="70"/>
      <c r="G43" s="68"/>
    </row>
    <row r="44" spans="1:7" ht="19.5">
      <c r="A44" s="59"/>
      <c r="B44" s="60"/>
      <c r="D44" s="61"/>
      <c r="E44" s="63"/>
      <c r="F44" s="70"/>
      <c r="G44" s="68"/>
    </row>
    <row r="45" spans="1:7" ht="19.5">
      <c r="A45" s="59"/>
      <c r="B45" s="60"/>
      <c r="D45" s="61"/>
      <c r="E45" s="62"/>
      <c r="F45" s="70"/>
      <c r="G45" s="68"/>
    </row>
    <row r="48" spans="1:7">
      <c r="E48" s="312"/>
      <c r="F48" s="312"/>
      <c r="G48" s="312"/>
    </row>
  </sheetData>
  <mergeCells count="3">
    <mergeCell ref="E3:F3"/>
    <mergeCell ref="E42:F42"/>
    <mergeCell ref="E48:G48"/>
  </mergeCells>
  <dataValidations count="6">
    <dataValidation type="list" allowBlank="1" showInputMessage="1" showErrorMessage="1" errorTitle="Ошибка" error="Выберите значение из списка" prompt="Выберите значение из списка" sqref="F28">
      <formula1>kind_of_org_type</formula1>
    </dataValidation>
    <dataValidation allowBlank="1" showInputMessage="1" showErrorMessage="1" prompt="Для выбора выполните двойной щелчок левой клавиши мыши по соответствующей ячейке." sqref="F22 F7"/>
    <dataValidation type="list" allowBlank="1" showInputMessage="1" showErrorMessage="1" errorTitle="Ошибка" error="Выберите значение из списка" prompt="Выберите значение из списка" sqref="F12">
      <formula1>kind_of_data_type</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17 F13:F14"/>
    <dataValidation type="list" allowBlank="1" showInputMessage="1" showErrorMessage="1" errorTitle="Ошибка" error="Выберите значение из списка" prompt="Выберите значение из списка" sqref="F30">
      <formula1>kind_of_NDS</formula1>
    </dataValidation>
    <dataValidation type="textLength" operator="lessThanOrEqual" allowBlank="1" showInputMessage="1" showErrorMessage="1" errorTitle="Ошибка" error="Допускается ввод не более 900 символов!" sqref="F24 F34:F35 F16 F37:F40 F43:F45 F18:F20">
      <formula1>900</formula1>
    </dataValidation>
  </dataValidations>
  <pageMargins left="0.7" right="0.7" top="0.75" bottom="0.75" header="0.3" footer="0.3"/>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3"/>
  <sheetViews>
    <sheetView topLeftCell="C3" workbookViewId="0">
      <selection activeCell="E34" sqref="E34"/>
    </sheetView>
  </sheetViews>
  <sheetFormatPr defaultRowHeight="14.25"/>
  <cols>
    <col min="1" max="1" width="9.140625" style="81" hidden="1" customWidth="1"/>
    <col min="2" max="2" width="9.140625" style="82" hidden="1" customWidth="1"/>
    <col min="3" max="3" width="3.7109375" style="96" customWidth="1"/>
    <col min="4" max="4" width="6.28515625" style="82" customWidth="1"/>
    <col min="5" max="5" width="46.42578125" style="82" customWidth="1"/>
    <col min="6" max="6" width="3.7109375" style="82" customWidth="1"/>
    <col min="7" max="7" width="5.7109375" style="82" customWidth="1"/>
    <col min="8" max="8" width="41.42578125" style="82" bestFit="1" customWidth="1"/>
    <col min="9" max="9" width="3.7109375" style="82" customWidth="1"/>
    <col min="10" max="10" width="5.7109375" style="82" customWidth="1"/>
    <col min="11" max="11" width="32.5703125" style="82" customWidth="1"/>
    <col min="12" max="12" width="14.85546875" style="82" customWidth="1"/>
    <col min="13" max="13" width="3.7109375" style="86" hidden="1" customWidth="1"/>
    <col min="14" max="16" width="9.140625" style="86" hidden="1" customWidth="1"/>
    <col min="17" max="17" width="25.7109375" style="87" hidden="1" customWidth="1"/>
    <col min="18" max="18" width="14.42578125" style="86" hidden="1" customWidth="1"/>
    <col min="19" max="22" width="9.140625" style="88"/>
    <col min="23" max="16384" width="9.140625" style="82"/>
  </cols>
  <sheetData>
    <row r="1" spans="1:256" s="72" customFormat="1" ht="5.25" hidden="1">
      <c r="C1" s="73"/>
      <c r="H1" s="73"/>
      <c r="I1" s="73"/>
      <c r="J1" s="73"/>
      <c r="K1" s="73" t="s">
        <v>42</v>
      </c>
      <c r="L1" s="74" t="s">
        <v>43</v>
      </c>
      <c r="M1" s="75" t="s">
        <v>44</v>
      </c>
      <c r="N1" s="75"/>
      <c r="O1" s="75"/>
      <c r="P1" s="75"/>
      <c r="Q1" s="76"/>
      <c r="R1" s="75"/>
      <c r="S1" s="75"/>
      <c r="T1" s="75"/>
      <c r="U1" s="75"/>
      <c r="V1" s="75"/>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c r="IT1" s="74"/>
      <c r="IU1" s="74"/>
      <c r="IV1" s="74"/>
    </row>
    <row r="2" spans="1:256" s="80" customFormat="1" hidden="1">
      <c r="A2" s="77"/>
      <c r="B2" s="77"/>
      <c r="C2" s="78"/>
      <c r="D2" s="77"/>
      <c r="E2" s="77"/>
      <c r="F2" s="77"/>
      <c r="G2" s="77"/>
      <c r="H2" s="77"/>
      <c r="I2" s="77"/>
      <c r="J2" s="77"/>
      <c r="K2" s="77"/>
      <c r="L2" s="77"/>
      <c r="M2" s="75"/>
      <c r="N2" s="75"/>
      <c r="O2" s="75"/>
      <c r="P2" s="75"/>
      <c r="Q2" s="76"/>
      <c r="R2" s="75"/>
      <c r="S2" s="79"/>
      <c r="T2" s="79"/>
      <c r="U2" s="79"/>
      <c r="V2" s="79"/>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row>
    <row r="3" spans="1:256" s="89" customFormat="1">
      <c r="A3" s="81"/>
      <c r="B3" s="82"/>
      <c r="C3" s="83"/>
      <c r="D3" s="84"/>
      <c r="E3" s="84"/>
      <c r="F3" s="84"/>
      <c r="G3" s="84"/>
      <c r="H3" s="84"/>
      <c r="I3" s="84"/>
      <c r="J3" s="84"/>
      <c r="K3" s="84"/>
      <c r="L3" s="85"/>
      <c r="M3" s="86"/>
      <c r="N3" s="86"/>
      <c r="O3" s="86"/>
      <c r="P3" s="86"/>
      <c r="Q3" s="87"/>
      <c r="R3" s="86"/>
      <c r="S3" s="88"/>
      <c r="T3" s="88"/>
      <c r="U3" s="88"/>
      <c r="V3" s="88"/>
    </row>
    <row r="4" spans="1:256" s="89" customFormat="1" ht="22.5">
      <c r="A4" s="81"/>
      <c r="B4" s="82"/>
      <c r="C4" s="83"/>
      <c r="D4" s="316" t="s">
        <v>45</v>
      </c>
      <c r="E4" s="316"/>
      <c r="F4" s="316"/>
      <c r="G4" s="316"/>
      <c r="H4" s="316"/>
      <c r="I4" s="90"/>
      <c r="M4" s="86"/>
      <c r="N4" s="86"/>
      <c r="O4" s="86"/>
      <c r="P4" s="86"/>
      <c r="Q4" s="87"/>
      <c r="R4" s="86"/>
      <c r="S4" s="88"/>
      <c r="T4" s="88"/>
      <c r="U4" s="88"/>
      <c r="V4" s="88"/>
    </row>
    <row r="5" spans="1:256" s="89" customFormat="1" hidden="1">
      <c r="A5" s="81"/>
      <c r="B5" s="82"/>
      <c r="C5" s="83"/>
      <c r="D5" s="84"/>
      <c r="E5" s="84"/>
      <c r="F5" s="84"/>
      <c r="G5" s="84"/>
      <c r="H5" s="91"/>
      <c r="I5" s="91"/>
      <c r="J5" s="91"/>
      <c r="K5" s="91"/>
      <c r="L5" s="92"/>
      <c r="M5" s="86"/>
      <c r="N5" s="86"/>
      <c r="O5" s="86"/>
      <c r="P5" s="86"/>
      <c r="Q5" s="87"/>
      <c r="R5" s="86"/>
      <c r="S5" s="88"/>
      <c r="T5" s="88"/>
      <c r="U5" s="88"/>
      <c r="V5" s="88"/>
    </row>
    <row r="6" spans="1:256" s="89" customFormat="1" ht="15" hidden="1">
      <c r="A6" s="93"/>
      <c r="B6" s="93"/>
      <c r="C6" s="83"/>
      <c r="D6" s="317"/>
      <c r="E6" s="317"/>
      <c r="F6" s="318" t="s">
        <v>46</v>
      </c>
      <c r="G6" s="318"/>
      <c r="H6" s="91"/>
      <c r="I6" s="91"/>
      <c r="J6" s="94"/>
      <c r="K6" s="95"/>
      <c r="L6" s="95"/>
      <c r="M6" s="86"/>
      <c r="N6" s="86"/>
      <c r="O6" s="86"/>
      <c r="P6" s="86"/>
      <c r="Q6" s="87"/>
      <c r="R6" s="86"/>
      <c r="S6" s="88"/>
      <c r="T6" s="88"/>
      <c r="U6" s="88"/>
      <c r="V6" s="88"/>
    </row>
    <row r="8" spans="1:256" s="89" customFormat="1">
      <c r="A8" s="81"/>
      <c r="B8" s="82"/>
      <c r="C8" s="83"/>
      <c r="D8" s="319" t="s">
        <v>47</v>
      </c>
      <c r="E8" s="320"/>
      <c r="F8" s="319" t="s">
        <v>48</v>
      </c>
      <c r="G8" s="321"/>
      <c r="H8" s="320"/>
      <c r="I8" s="313" t="s">
        <v>49</v>
      </c>
      <c r="J8" s="314"/>
      <c r="K8" s="314"/>
      <c r="L8" s="315"/>
      <c r="M8" s="86"/>
      <c r="N8" s="86"/>
      <c r="O8" s="86"/>
      <c r="P8" s="86"/>
      <c r="Q8" s="87"/>
      <c r="R8" s="86"/>
      <c r="S8" s="88"/>
      <c r="T8" s="88"/>
      <c r="U8" s="88"/>
      <c r="V8" s="88"/>
    </row>
    <row r="9" spans="1:256" s="89" customFormat="1">
      <c r="A9" s="81"/>
      <c r="B9" s="82"/>
      <c r="C9" s="83"/>
      <c r="D9" s="97" t="s">
        <v>50</v>
      </c>
      <c r="E9" s="97" t="s">
        <v>51</v>
      </c>
      <c r="F9" s="334" t="s">
        <v>50</v>
      </c>
      <c r="G9" s="335"/>
      <c r="H9" s="98" t="s">
        <v>51</v>
      </c>
      <c r="I9" s="334" t="s">
        <v>50</v>
      </c>
      <c r="J9" s="335"/>
      <c r="K9" s="98" t="s">
        <v>51</v>
      </c>
      <c r="L9" s="98" t="s">
        <v>43</v>
      </c>
      <c r="M9" s="86"/>
      <c r="N9" s="86"/>
      <c r="O9" s="86"/>
      <c r="P9" s="86"/>
      <c r="Q9" s="87"/>
      <c r="R9" s="86"/>
      <c r="S9" s="88"/>
      <c r="T9" s="88"/>
      <c r="U9" s="88"/>
      <c r="V9" s="88"/>
    </row>
    <row r="10" spans="1:256" ht="11.25">
      <c r="C10" s="99"/>
      <c r="D10" s="100" t="s">
        <v>52</v>
      </c>
      <c r="E10" s="100" t="s">
        <v>53</v>
      </c>
      <c r="F10" s="336" t="s">
        <v>54</v>
      </c>
      <c r="G10" s="336"/>
      <c r="H10" s="100" t="s">
        <v>55</v>
      </c>
      <c r="I10" s="336" t="s">
        <v>56</v>
      </c>
      <c r="J10" s="336"/>
      <c r="K10" s="100" t="s">
        <v>57</v>
      </c>
      <c r="L10" s="100" t="s">
        <v>58</v>
      </c>
      <c r="M10" s="101"/>
      <c r="N10" s="101"/>
      <c r="O10" s="101"/>
      <c r="P10" s="101"/>
      <c r="Q10" s="102"/>
      <c r="R10" s="101"/>
      <c r="S10" s="103"/>
      <c r="T10" s="103"/>
      <c r="U10" s="103"/>
      <c r="V10" s="103"/>
    </row>
    <row r="11" spans="1:256" s="89" customFormat="1" hidden="1">
      <c r="A11" s="82"/>
      <c r="B11" s="82"/>
      <c r="C11" s="83"/>
      <c r="D11" s="104">
        <v>0</v>
      </c>
      <c r="E11" s="105"/>
      <c r="F11" s="106"/>
      <c r="G11" s="106"/>
      <c r="H11" s="107"/>
      <c r="I11" s="108"/>
      <c r="J11" s="106"/>
      <c r="K11" s="107"/>
      <c r="L11" s="109"/>
      <c r="M11" s="110" t="s">
        <v>59</v>
      </c>
      <c r="N11" s="86"/>
      <c r="O11" s="86"/>
      <c r="P11" s="86" t="s">
        <v>60</v>
      </c>
      <c r="Q11" s="87" t="s">
        <v>61</v>
      </c>
      <c r="R11" s="86" t="s">
        <v>62</v>
      </c>
      <c r="S11" s="88"/>
      <c r="T11" s="88"/>
      <c r="U11" s="88"/>
      <c r="V11" s="88"/>
    </row>
    <row r="12" spans="1:256" s="123" customFormat="1" ht="15.75">
      <c r="A12" s="111"/>
      <c r="B12" s="112" t="s">
        <v>63</v>
      </c>
      <c r="C12" s="322"/>
      <c r="D12" s="323">
        <v>1</v>
      </c>
      <c r="E12" s="326" t="s">
        <v>64</v>
      </c>
      <c r="F12" s="113"/>
      <c r="G12" s="114">
        <v>0</v>
      </c>
      <c r="H12" s="115"/>
      <c r="I12" s="116"/>
      <c r="J12" s="117" t="s">
        <v>65</v>
      </c>
      <c r="K12" s="118"/>
      <c r="L12" s="119"/>
      <c r="M12" s="86" t="e">
        <f t="shared" ref="M12:M27" ca="1" si="0">mergeValue(H12)</f>
        <v>#NAME?</v>
      </c>
      <c r="N12" s="72"/>
      <c r="O12" s="72"/>
      <c r="P12" s="86" t="str">
        <f>IF(ISERROR(MATCH(Q12,MODesc,0)),"n","y")</f>
        <v>y</v>
      </c>
      <c r="Q12" s="72" t="s">
        <v>64</v>
      </c>
      <c r="R12" s="86" t="str">
        <f>K12&amp;"("&amp;L12&amp;")"</f>
        <v>()</v>
      </c>
      <c r="S12" s="112"/>
      <c r="T12" s="112"/>
      <c r="U12" s="120"/>
      <c r="V12" s="112"/>
      <c r="W12" s="112"/>
      <c r="X12" s="112"/>
      <c r="Y12" s="121"/>
      <c r="Z12" s="121"/>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1"/>
      <c r="BW12" s="121"/>
      <c r="BX12" s="121"/>
      <c r="BY12" s="121"/>
      <c r="BZ12" s="121"/>
      <c r="CA12" s="121"/>
      <c r="CB12" s="121"/>
      <c r="CC12" s="121"/>
      <c r="CD12" s="121"/>
      <c r="CE12" s="121"/>
    </row>
    <row r="13" spans="1:256" s="123" customFormat="1" ht="15">
      <c r="A13" s="111"/>
      <c r="B13" s="112" t="s">
        <v>63</v>
      </c>
      <c r="C13" s="322"/>
      <c r="D13" s="324"/>
      <c r="E13" s="327"/>
      <c r="F13" s="329"/>
      <c r="G13" s="323">
        <v>1</v>
      </c>
      <c r="H13" s="331" t="s">
        <v>66</v>
      </c>
      <c r="I13" s="116"/>
      <c r="J13" s="117" t="s">
        <v>65</v>
      </c>
      <c r="K13" s="118"/>
      <c r="L13" s="119"/>
      <c r="M13" s="86" t="e">
        <f t="shared" ca="1" si="0"/>
        <v>#NAME?</v>
      </c>
      <c r="N13" s="72"/>
      <c r="O13" s="72"/>
      <c r="P13" s="72"/>
      <c r="Q13" s="72"/>
      <c r="R13" s="86" t="str">
        <f>K13&amp;"("&amp;L13&amp;")"</f>
        <v>()</v>
      </c>
      <c r="S13" s="112"/>
      <c r="T13" s="112"/>
      <c r="U13" s="120"/>
      <c r="V13" s="112"/>
      <c r="W13" s="112"/>
      <c r="X13" s="112"/>
      <c r="Y13" s="121"/>
      <c r="Z13" s="121"/>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1"/>
      <c r="BW13" s="121"/>
      <c r="BX13" s="121"/>
      <c r="BY13" s="121"/>
      <c r="BZ13" s="121"/>
      <c r="CA13" s="121"/>
      <c r="CB13" s="121"/>
      <c r="CC13" s="121"/>
      <c r="CD13" s="121"/>
      <c r="CE13" s="121"/>
    </row>
    <row r="14" spans="1:256" s="123" customFormat="1" ht="15">
      <c r="A14" s="111"/>
      <c r="B14" s="112" t="s">
        <v>63</v>
      </c>
      <c r="C14" s="322"/>
      <c r="D14" s="325"/>
      <c r="E14" s="328"/>
      <c r="F14" s="330"/>
      <c r="G14" s="325"/>
      <c r="H14" s="333"/>
      <c r="I14" s="124"/>
      <c r="J14" s="114">
        <v>1</v>
      </c>
      <c r="K14" s="125" t="s">
        <v>66</v>
      </c>
      <c r="L14" s="126" t="s">
        <v>67</v>
      </c>
      <c r="M14" s="86" t="e">
        <f t="shared" ca="1" si="0"/>
        <v>#NAME?</v>
      </c>
      <c r="N14" s="72"/>
      <c r="O14" s="72"/>
      <c r="P14" s="72"/>
      <c r="Q14" s="72"/>
      <c r="R14" s="86" t="str">
        <f>K14&amp;" ("&amp;L14&amp;")"</f>
        <v>город Шадринск (37705000)</v>
      </c>
      <c r="S14" s="112"/>
      <c r="T14" s="112"/>
      <c r="U14" s="120"/>
      <c r="V14" s="112"/>
      <c r="W14" s="112"/>
      <c r="X14" s="112"/>
      <c r="Y14" s="121"/>
      <c r="Z14" s="121"/>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1"/>
      <c r="BW14" s="121"/>
      <c r="BX14" s="121"/>
      <c r="BY14" s="121"/>
      <c r="BZ14" s="121"/>
      <c r="CA14" s="121"/>
      <c r="CB14" s="121"/>
      <c r="CC14" s="121"/>
      <c r="CD14" s="121"/>
      <c r="CE14" s="121"/>
    </row>
    <row r="15" spans="1:256" s="123" customFormat="1" ht="23.25" customHeight="1">
      <c r="A15" s="111"/>
      <c r="B15" s="112" t="s">
        <v>63</v>
      </c>
      <c r="C15" s="322"/>
      <c r="D15" s="323">
        <v>2</v>
      </c>
      <c r="E15" s="326" t="s">
        <v>68</v>
      </c>
      <c r="F15" s="113"/>
      <c r="G15" s="114">
        <v>0</v>
      </c>
      <c r="H15" s="115"/>
      <c r="I15" s="116"/>
      <c r="J15" s="117" t="s">
        <v>65</v>
      </c>
      <c r="K15" s="118"/>
      <c r="L15" s="119"/>
      <c r="M15" s="86" t="e">
        <f t="shared" ca="1" si="0"/>
        <v>#NAME?</v>
      </c>
      <c r="N15" s="72"/>
      <c r="O15" s="72"/>
      <c r="P15" s="86" t="str">
        <f>IF(ISERROR(MATCH(Q15,MODesc,0)),"n","y")</f>
        <v>n</v>
      </c>
      <c r="Q15" s="72" t="s">
        <v>68</v>
      </c>
      <c r="R15" s="86" t="str">
        <f>K15&amp;"("&amp;L15&amp;")"</f>
        <v>()</v>
      </c>
      <c r="S15" s="112"/>
      <c r="T15" s="112"/>
      <c r="U15" s="120"/>
      <c r="V15" s="112"/>
      <c r="W15" s="112"/>
      <c r="X15" s="112"/>
      <c r="Y15" s="121"/>
      <c r="Z15" s="121"/>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1"/>
      <c r="BW15" s="121"/>
      <c r="BX15" s="121"/>
      <c r="BY15" s="121"/>
      <c r="BZ15" s="121"/>
      <c r="CA15" s="121"/>
      <c r="CB15" s="121"/>
      <c r="CC15" s="121"/>
      <c r="CD15" s="121"/>
      <c r="CE15" s="121"/>
    </row>
    <row r="16" spans="1:256" s="123" customFormat="1" ht="15">
      <c r="A16" s="111"/>
      <c r="B16" s="112" t="s">
        <v>63</v>
      </c>
      <c r="C16" s="322"/>
      <c r="D16" s="324"/>
      <c r="E16" s="327"/>
      <c r="F16" s="329"/>
      <c r="G16" s="323">
        <v>1</v>
      </c>
      <c r="H16" s="331" t="s">
        <v>69</v>
      </c>
      <c r="I16" s="116"/>
      <c r="J16" s="117" t="s">
        <v>65</v>
      </c>
      <c r="K16" s="118"/>
      <c r="L16" s="119"/>
      <c r="M16" s="86" t="e">
        <f t="shared" ca="1" si="0"/>
        <v>#NAME?</v>
      </c>
      <c r="N16" s="72"/>
      <c r="O16" s="72"/>
      <c r="P16" s="72"/>
      <c r="Q16" s="72"/>
      <c r="R16" s="86" t="str">
        <f>K16&amp;"("&amp;L16&amp;")"</f>
        <v>()</v>
      </c>
      <c r="S16" s="112"/>
      <c r="T16" s="112"/>
      <c r="U16" s="120"/>
      <c r="V16" s="112"/>
      <c r="W16" s="112"/>
      <c r="X16" s="112"/>
      <c r="Y16" s="121"/>
      <c r="Z16" s="121"/>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1"/>
      <c r="BW16" s="121"/>
      <c r="BX16" s="121"/>
      <c r="BY16" s="121"/>
      <c r="BZ16" s="121"/>
      <c r="CA16" s="121"/>
      <c r="CB16" s="121"/>
      <c r="CC16" s="121"/>
      <c r="CD16" s="121"/>
      <c r="CE16" s="121"/>
    </row>
    <row r="17" spans="1:83" s="123" customFormat="1" ht="15">
      <c r="A17" s="111"/>
      <c r="B17" s="112" t="s">
        <v>63</v>
      </c>
      <c r="C17" s="322"/>
      <c r="D17" s="324"/>
      <c r="E17" s="327"/>
      <c r="F17" s="337"/>
      <c r="G17" s="324"/>
      <c r="H17" s="332"/>
      <c r="I17" s="124"/>
      <c r="J17" s="114">
        <v>1</v>
      </c>
      <c r="K17" s="125" t="s">
        <v>70</v>
      </c>
      <c r="L17" s="126" t="s">
        <v>71</v>
      </c>
      <c r="M17" s="86" t="e">
        <f t="shared" ca="1" si="0"/>
        <v>#NAME?</v>
      </c>
      <c r="N17" s="72"/>
      <c r="O17" s="72"/>
      <c r="P17" s="72"/>
      <c r="Q17" s="72"/>
      <c r="R17" s="86" t="str">
        <f t="shared" ref="R17:R27" si="1">K17&amp;" ("&amp;L17&amp;")"</f>
        <v>Ключевское (37638434)</v>
      </c>
      <c r="S17" s="112"/>
      <c r="T17" s="112"/>
      <c r="U17" s="120"/>
      <c r="V17" s="112"/>
      <c r="W17" s="112"/>
      <c r="X17" s="112"/>
      <c r="Y17" s="121"/>
      <c r="Z17" s="121"/>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1"/>
      <c r="BW17" s="121"/>
      <c r="BX17" s="121"/>
      <c r="BY17" s="121"/>
      <c r="BZ17" s="121"/>
      <c r="CA17" s="121"/>
      <c r="CB17" s="121"/>
      <c r="CC17" s="121"/>
      <c r="CD17" s="121"/>
      <c r="CE17" s="121"/>
    </row>
    <row r="18" spans="1:83" s="123" customFormat="1" ht="15">
      <c r="A18" s="111"/>
      <c r="B18" s="112" t="s">
        <v>63</v>
      </c>
      <c r="C18" s="322"/>
      <c r="D18" s="324"/>
      <c r="E18" s="327"/>
      <c r="F18" s="337"/>
      <c r="G18" s="324"/>
      <c r="H18" s="332"/>
      <c r="I18" s="124"/>
      <c r="J18" s="114">
        <v>2</v>
      </c>
      <c r="K18" s="125" t="s">
        <v>72</v>
      </c>
      <c r="L18" s="126" t="s">
        <v>73</v>
      </c>
      <c r="M18" s="86" t="e">
        <f t="shared" ca="1" si="0"/>
        <v>#NAME?</v>
      </c>
      <c r="N18" s="72"/>
      <c r="O18" s="72"/>
      <c r="P18" s="72"/>
      <c r="Q18" s="72"/>
      <c r="R18" s="86" t="str">
        <f t="shared" si="1"/>
        <v>Краснонивинское (37638440)</v>
      </c>
      <c r="S18" s="112"/>
      <c r="T18" s="112"/>
      <c r="U18" s="120"/>
      <c r="V18" s="112"/>
      <c r="W18" s="112"/>
      <c r="X18" s="112"/>
      <c r="Y18" s="121"/>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1"/>
      <c r="BW18" s="121"/>
      <c r="BX18" s="121"/>
      <c r="BY18" s="121"/>
      <c r="BZ18" s="121"/>
      <c r="CA18" s="121"/>
      <c r="CB18" s="121"/>
      <c r="CC18" s="121"/>
      <c r="CD18" s="121"/>
      <c r="CE18" s="121"/>
    </row>
    <row r="19" spans="1:83" s="123" customFormat="1" ht="15">
      <c r="A19" s="111"/>
      <c r="B19" s="112" t="s">
        <v>63</v>
      </c>
      <c r="C19" s="322"/>
      <c r="D19" s="324"/>
      <c r="E19" s="327"/>
      <c r="F19" s="337"/>
      <c r="G19" s="324"/>
      <c r="H19" s="332"/>
      <c r="I19" s="124"/>
      <c r="J19" s="114">
        <v>3</v>
      </c>
      <c r="K19" s="125" t="s">
        <v>74</v>
      </c>
      <c r="L19" s="126" t="s">
        <v>75</v>
      </c>
      <c r="M19" s="86" t="e">
        <f t="shared" ca="1" si="0"/>
        <v>#NAME?</v>
      </c>
      <c r="N19" s="72"/>
      <c r="O19" s="72"/>
      <c r="P19" s="72"/>
      <c r="Q19" s="72"/>
      <c r="R19" s="86" t="str">
        <f t="shared" si="1"/>
        <v>Краснозвездинское (37638437)</v>
      </c>
      <c r="S19" s="112"/>
      <c r="T19" s="112"/>
      <c r="U19" s="120"/>
      <c r="V19" s="112"/>
      <c r="W19" s="112"/>
      <c r="X19" s="112"/>
      <c r="Y19" s="121"/>
      <c r="Z19" s="121"/>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1"/>
      <c r="BW19" s="121"/>
      <c r="BX19" s="121"/>
      <c r="BY19" s="121"/>
      <c r="BZ19" s="121"/>
      <c r="CA19" s="121"/>
      <c r="CB19" s="121"/>
      <c r="CC19" s="121"/>
      <c r="CD19" s="121"/>
      <c r="CE19" s="121"/>
    </row>
    <row r="20" spans="1:83" s="123" customFormat="1" ht="15">
      <c r="A20" s="111"/>
      <c r="B20" s="112" t="s">
        <v>63</v>
      </c>
      <c r="C20" s="322"/>
      <c r="D20" s="324"/>
      <c r="E20" s="327"/>
      <c r="F20" s="337"/>
      <c r="G20" s="324"/>
      <c r="H20" s="332"/>
      <c r="I20" s="124"/>
      <c r="J20" s="114">
        <v>4</v>
      </c>
      <c r="K20" s="125" t="s">
        <v>76</v>
      </c>
      <c r="L20" s="126" t="s">
        <v>77</v>
      </c>
      <c r="M20" s="86" t="e">
        <f t="shared" ca="1" si="0"/>
        <v>#NAME?</v>
      </c>
      <c r="N20" s="72"/>
      <c r="O20" s="72"/>
      <c r="P20" s="72"/>
      <c r="Q20" s="72"/>
      <c r="R20" s="86" t="str">
        <f t="shared" si="1"/>
        <v>Красномыльское (37638438)</v>
      </c>
      <c r="S20" s="112"/>
      <c r="T20" s="112"/>
      <c r="U20" s="120"/>
      <c r="V20" s="112"/>
      <c r="W20" s="112"/>
      <c r="X20" s="112"/>
      <c r="Y20" s="121"/>
      <c r="Z20" s="121"/>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1"/>
      <c r="BW20" s="121"/>
      <c r="BX20" s="121"/>
      <c r="BY20" s="121"/>
      <c r="BZ20" s="121"/>
      <c r="CA20" s="121"/>
      <c r="CB20" s="121"/>
      <c r="CC20" s="121"/>
      <c r="CD20" s="121"/>
      <c r="CE20" s="121"/>
    </row>
    <row r="21" spans="1:83" s="123" customFormat="1" ht="15">
      <c r="A21" s="111"/>
      <c r="B21" s="112" t="s">
        <v>63</v>
      </c>
      <c r="C21" s="322"/>
      <c r="D21" s="324"/>
      <c r="E21" s="327"/>
      <c r="F21" s="337"/>
      <c r="G21" s="324"/>
      <c r="H21" s="332"/>
      <c r="I21" s="124"/>
      <c r="J21" s="114">
        <v>5</v>
      </c>
      <c r="K21" s="125" t="s">
        <v>78</v>
      </c>
      <c r="L21" s="126" t="s">
        <v>79</v>
      </c>
      <c r="M21" s="86" t="e">
        <f t="shared" ca="1" si="0"/>
        <v>#NAME?</v>
      </c>
      <c r="N21" s="72"/>
      <c r="O21" s="72"/>
      <c r="P21" s="72"/>
      <c r="Q21" s="72"/>
      <c r="R21" s="86" t="str">
        <f t="shared" si="1"/>
        <v>Мальцевское (37638445)</v>
      </c>
      <c r="S21" s="112"/>
      <c r="T21" s="112"/>
      <c r="U21" s="120"/>
      <c r="V21" s="112"/>
      <c r="W21" s="112"/>
      <c r="X21" s="112"/>
      <c r="Y21" s="121"/>
      <c r="Z21" s="121"/>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1"/>
      <c r="BW21" s="121"/>
      <c r="BX21" s="121"/>
      <c r="BY21" s="121"/>
      <c r="BZ21" s="121"/>
      <c r="CA21" s="121"/>
      <c r="CB21" s="121"/>
      <c r="CC21" s="121"/>
      <c r="CD21" s="121"/>
      <c r="CE21" s="121"/>
    </row>
    <row r="22" spans="1:83" s="123" customFormat="1" ht="15">
      <c r="A22" s="111"/>
      <c r="B22" s="112" t="s">
        <v>63</v>
      </c>
      <c r="C22" s="322"/>
      <c r="D22" s="324"/>
      <c r="E22" s="327"/>
      <c r="F22" s="337"/>
      <c r="G22" s="324"/>
      <c r="H22" s="332"/>
      <c r="I22" s="124"/>
      <c r="J22" s="114">
        <v>6</v>
      </c>
      <c r="K22" s="125" t="s">
        <v>80</v>
      </c>
      <c r="L22" s="126" t="s">
        <v>81</v>
      </c>
      <c r="M22" s="86" t="e">
        <f t="shared" ca="1" si="0"/>
        <v>#NAME?</v>
      </c>
      <c r="N22" s="72"/>
      <c r="O22" s="72"/>
      <c r="P22" s="72"/>
      <c r="Q22" s="72"/>
      <c r="R22" s="86" t="str">
        <f t="shared" si="1"/>
        <v>Маслянское (37638446)</v>
      </c>
      <c r="S22" s="112"/>
      <c r="T22" s="112"/>
      <c r="U22" s="120"/>
      <c r="V22" s="112"/>
      <c r="W22" s="112"/>
      <c r="X22" s="112"/>
      <c r="Y22" s="121"/>
      <c r="Z22" s="121"/>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1"/>
      <c r="BW22" s="121"/>
      <c r="BX22" s="121"/>
      <c r="BY22" s="121"/>
      <c r="BZ22" s="121"/>
      <c r="CA22" s="121"/>
      <c r="CB22" s="121"/>
      <c r="CC22" s="121"/>
      <c r="CD22" s="121"/>
      <c r="CE22" s="121"/>
    </row>
    <row r="23" spans="1:83" s="123" customFormat="1" ht="15">
      <c r="A23" s="111"/>
      <c r="B23" s="112" t="s">
        <v>63</v>
      </c>
      <c r="C23" s="322"/>
      <c r="D23" s="324"/>
      <c r="E23" s="327"/>
      <c r="F23" s="337"/>
      <c r="G23" s="324"/>
      <c r="H23" s="332"/>
      <c r="I23" s="124"/>
      <c r="J23" s="114">
        <v>7</v>
      </c>
      <c r="K23" s="125" t="s">
        <v>82</v>
      </c>
      <c r="L23" s="126" t="s">
        <v>83</v>
      </c>
      <c r="M23" s="86" t="e">
        <f t="shared" ca="1" si="0"/>
        <v>#NAME?</v>
      </c>
      <c r="N23" s="72"/>
      <c r="O23" s="72"/>
      <c r="P23" s="72"/>
      <c r="Q23" s="72"/>
      <c r="R23" s="86" t="str">
        <f t="shared" si="1"/>
        <v>Мыльниковское (37638452)</v>
      </c>
      <c r="S23" s="112"/>
      <c r="T23" s="112"/>
      <c r="U23" s="120"/>
      <c r="V23" s="112"/>
      <c r="W23" s="112"/>
      <c r="X23" s="112"/>
      <c r="Y23" s="121"/>
      <c r="Z23" s="121"/>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1"/>
      <c r="BW23" s="121"/>
      <c r="BX23" s="121"/>
      <c r="BY23" s="121"/>
      <c r="BZ23" s="121"/>
      <c r="CA23" s="121"/>
      <c r="CB23" s="121"/>
      <c r="CC23" s="121"/>
      <c r="CD23" s="121"/>
      <c r="CE23" s="121"/>
    </row>
    <row r="24" spans="1:83" s="123" customFormat="1" ht="15">
      <c r="A24" s="111"/>
      <c r="B24" s="112" t="s">
        <v>63</v>
      </c>
      <c r="C24" s="322"/>
      <c r="D24" s="324"/>
      <c r="E24" s="327"/>
      <c r="F24" s="337"/>
      <c r="G24" s="324"/>
      <c r="H24" s="332"/>
      <c r="I24" s="124"/>
      <c r="J24" s="114">
        <v>8</v>
      </c>
      <c r="K24" s="125" t="s">
        <v>84</v>
      </c>
      <c r="L24" s="126" t="s">
        <v>85</v>
      </c>
      <c r="M24" s="86" t="e">
        <f t="shared" ca="1" si="0"/>
        <v>#NAME?</v>
      </c>
      <c r="N24" s="72"/>
      <c r="O24" s="72"/>
      <c r="P24" s="72"/>
      <c r="Q24" s="72"/>
      <c r="R24" s="86" t="str">
        <f t="shared" si="1"/>
        <v>Нижнеполевское (37638458)</v>
      </c>
      <c r="S24" s="112"/>
      <c r="T24" s="112"/>
      <c r="U24" s="120"/>
      <c r="V24" s="112"/>
      <c r="W24" s="112"/>
      <c r="X24" s="112"/>
      <c r="Y24" s="121"/>
      <c r="Z24" s="121"/>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1"/>
      <c r="BW24" s="121"/>
      <c r="BX24" s="121"/>
      <c r="BY24" s="121"/>
      <c r="BZ24" s="121"/>
      <c r="CA24" s="121"/>
      <c r="CB24" s="121"/>
      <c r="CC24" s="121"/>
      <c r="CD24" s="121"/>
      <c r="CE24" s="121"/>
    </row>
    <row r="25" spans="1:83" s="123" customFormat="1" ht="15">
      <c r="A25" s="111"/>
      <c r="B25" s="112" t="s">
        <v>63</v>
      </c>
      <c r="C25" s="322"/>
      <c r="D25" s="324"/>
      <c r="E25" s="327"/>
      <c r="F25" s="337"/>
      <c r="G25" s="324"/>
      <c r="H25" s="332"/>
      <c r="I25" s="124"/>
      <c r="J25" s="114">
        <v>9</v>
      </c>
      <c r="K25" s="125" t="s">
        <v>86</v>
      </c>
      <c r="L25" s="126" t="s">
        <v>87</v>
      </c>
      <c r="M25" s="86" t="e">
        <f t="shared" ca="1" si="0"/>
        <v>#NAME?</v>
      </c>
      <c r="N25" s="72"/>
      <c r="O25" s="72"/>
      <c r="P25" s="72"/>
      <c r="Q25" s="72"/>
      <c r="R25" s="86" t="str">
        <f t="shared" si="1"/>
        <v>Погорельское (37638475)</v>
      </c>
      <c r="S25" s="112"/>
      <c r="T25" s="112"/>
      <c r="U25" s="120"/>
      <c r="V25" s="112"/>
      <c r="W25" s="112"/>
      <c r="X25" s="112"/>
      <c r="Y25" s="121"/>
      <c r="Z25" s="121"/>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1"/>
      <c r="BW25" s="121"/>
      <c r="BX25" s="121"/>
      <c r="BY25" s="121"/>
      <c r="BZ25" s="121"/>
      <c r="CA25" s="121"/>
      <c r="CB25" s="121"/>
      <c r="CC25" s="121"/>
      <c r="CD25" s="121"/>
      <c r="CE25" s="121"/>
    </row>
    <row r="26" spans="1:83" s="123" customFormat="1" ht="15">
      <c r="A26" s="111"/>
      <c r="B26" s="112" t="s">
        <v>63</v>
      </c>
      <c r="C26" s="322"/>
      <c r="D26" s="324"/>
      <c r="E26" s="327"/>
      <c r="F26" s="337"/>
      <c r="G26" s="324"/>
      <c r="H26" s="332"/>
      <c r="I26" s="124"/>
      <c r="J26" s="114">
        <v>10</v>
      </c>
      <c r="K26" s="125" t="s">
        <v>88</v>
      </c>
      <c r="L26" s="126" t="s">
        <v>89</v>
      </c>
      <c r="M26" s="86" t="e">
        <f t="shared" ca="1" si="0"/>
        <v>#NAME?</v>
      </c>
      <c r="N26" s="72"/>
      <c r="O26" s="72"/>
      <c r="P26" s="72"/>
      <c r="Q26" s="72"/>
      <c r="R26" s="86" t="str">
        <f t="shared" si="1"/>
        <v>Чистопрудненское (37638492)</v>
      </c>
      <c r="S26" s="112"/>
      <c r="T26" s="112"/>
      <c r="U26" s="120"/>
      <c r="V26" s="112"/>
      <c r="W26" s="112"/>
      <c r="X26" s="112"/>
      <c r="Y26" s="121"/>
      <c r="Z26" s="121"/>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1"/>
      <c r="BW26" s="121"/>
      <c r="BX26" s="121"/>
      <c r="BY26" s="121"/>
      <c r="BZ26" s="121"/>
      <c r="CA26" s="121"/>
      <c r="CB26" s="121"/>
      <c r="CC26" s="121"/>
      <c r="CD26" s="121"/>
      <c r="CE26" s="121"/>
    </row>
    <row r="27" spans="1:83" s="123" customFormat="1" ht="15">
      <c r="A27" s="111"/>
      <c r="B27" s="112" t="s">
        <v>63</v>
      </c>
      <c r="C27" s="322"/>
      <c r="D27" s="325"/>
      <c r="E27" s="328"/>
      <c r="F27" s="330"/>
      <c r="G27" s="325"/>
      <c r="H27" s="333"/>
      <c r="I27" s="124"/>
      <c r="J27" s="114">
        <v>11</v>
      </c>
      <c r="K27" s="125" t="s">
        <v>90</v>
      </c>
      <c r="L27" s="126" t="s">
        <v>91</v>
      </c>
      <c r="M27" s="86" t="e">
        <f t="shared" ca="1" si="0"/>
        <v>#NAME?</v>
      </c>
      <c r="N27" s="72"/>
      <c r="O27" s="72"/>
      <c r="P27" s="72"/>
      <c r="Q27" s="72"/>
      <c r="R27" s="86" t="str">
        <f t="shared" si="1"/>
        <v>Юлдусское (37638495)</v>
      </c>
      <c r="S27" s="112"/>
      <c r="T27" s="112"/>
      <c r="U27" s="120"/>
      <c r="V27" s="112"/>
      <c r="W27" s="112"/>
      <c r="X27" s="112"/>
      <c r="Y27" s="121"/>
      <c r="Z27" s="121"/>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1"/>
      <c r="BW27" s="121"/>
      <c r="BX27" s="121"/>
      <c r="BY27" s="121"/>
      <c r="BZ27" s="121"/>
      <c r="CA27" s="121"/>
      <c r="CB27" s="121"/>
      <c r="CC27" s="121"/>
      <c r="CD27" s="121"/>
      <c r="CE27" s="121"/>
    </row>
    <row r="28" spans="1:83" s="89" customFormat="1">
      <c r="A28" s="82"/>
      <c r="B28" s="82" t="s">
        <v>92</v>
      </c>
      <c r="C28" s="83"/>
      <c r="D28" s="116"/>
      <c r="E28" s="127"/>
      <c r="F28" s="128"/>
      <c r="G28" s="128"/>
      <c r="H28" s="128"/>
      <c r="I28" s="128"/>
      <c r="J28" s="128"/>
      <c r="K28" s="128"/>
      <c r="L28" s="129"/>
      <c r="M28" s="110"/>
      <c r="N28" s="86"/>
      <c r="O28" s="86"/>
      <c r="P28" s="86"/>
      <c r="Q28" s="87" t="s">
        <v>93</v>
      </c>
      <c r="R28" s="86"/>
      <c r="S28" s="88"/>
      <c r="T28" s="88"/>
      <c r="U28" s="88"/>
      <c r="V28" s="88"/>
    </row>
    <row r="29" spans="1:83" s="89" customFormat="1">
      <c r="A29" s="81"/>
      <c r="B29" s="82"/>
      <c r="C29" s="96"/>
      <c r="D29" s="130"/>
      <c r="E29" s="130"/>
      <c r="F29" s="130"/>
      <c r="G29" s="130"/>
      <c r="H29" s="130"/>
      <c r="I29" s="130"/>
      <c r="J29" s="130"/>
      <c r="K29" s="130"/>
      <c r="L29" s="130"/>
      <c r="M29" s="86"/>
      <c r="N29" s="86"/>
      <c r="O29" s="86"/>
      <c r="P29" s="86"/>
      <c r="Q29" s="87"/>
      <c r="R29" s="86"/>
      <c r="S29" s="88"/>
      <c r="T29" s="88"/>
      <c r="U29" s="88"/>
      <c r="V29" s="88"/>
    </row>
    <row r="30" spans="1:83" s="89" customFormat="1">
      <c r="A30" s="81"/>
      <c r="B30" s="82"/>
      <c r="C30" s="96"/>
      <c r="D30" s="82"/>
      <c r="E30" s="82"/>
      <c r="F30" s="82"/>
      <c r="G30" s="82"/>
      <c r="H30" s="82"/>
      <c r="I30" s="82"/>
      <c r="J30" s="82"/>
      <c r="K30" s="82"/>
      <c r="L30" s="82"/>
      <c r="M30" s="86"/>
      <c r="N30" s="86"/>
      <c r="O30" s="86"/>
      <c r="P30" s="86"/>
      <c r="Q30" s="87"/>
      <c r="R30" s="86"/>
      <c r="S30" s="88"/>
      <c r="T30" s="88"/>
      <c r="U30" s="88"/>
      <c r="V30" s="88"/>
    </row>
    <row r="31" spans="1:83" s="89" customFormat="1">
      <c r="A31" s="81"/>
      <c r="B31" s="82"/>
      <c r="C31" s="96"/>
      <c r="D31" s="82"/>
      <c r="E31" s="82"/>
      <c r="F31" s="82"/>
      <c r="G31" s="82"/>
      <c r="H31" s="82"/>
      <c r="I31" s="82"/>
      <c r="J31" s="82"/>
      <c r="K31" s="82"/>
      <c r="L31" s="82"/>
      <c r="M31" s="86"/>
      <c r="N31" s="86"/>
      <c r="O31" s="86"/>
      <c r="P31" s="86"/>
      <c r="Q31" s="87"/>
      <c r="R31" s="86"/>
      <c r="S31" s="88"/>
      <c r="T31" s="88"/>
      <c r="U31" s="88"/>
      <c r="V31" s="88"/>
    </row>
    <row r="32" spans="1:83" s="132" customFormat="1" ht="10.5">
      <c r="A32" s="131"/>
      <c r="C32" s="133"/>
      <c r="D32" s="134"/>
      <c r="E32" s="134"/>
      <c r="M32" s="86"/>
      <c r="N32" s="86"/>
      <c r="O32" s="86"/>
      <c r="P32" s="86"/>
      <c r="Q32" s="87"/>
      <c r="R32" s="86"/>
      <c r="S32" s="88"/>
      <c r="T32" s="88"/>
      <c r="U32" s="88"/>
      <c r="V32" s="88"/>
    </row>
    <row r="33" spans="1:22" s="132" customFormat="1" ht="10.5">
      <c r="A33" s="131"/>
      <c r="C33" s="133"/>
      <c r="D33" s="134"/>
      <c r="E33" s="134"/>
      <c r="M33" s="86"/>
      <c r="N33" s="86"/>
      <c r="O33" s="86"/>
      <c r="P33" s="86"/>
      <c r="Q33" s="87"/>
      <c r="R33" s="86"/>
      <c r="S33" s="88"/>
      <c r="T33" s="88"/>
      <c r="U33" s="88"/>
      <c r="V33" s="88"/>
    </row>
  </sheetData>
  <mergeCells count="22">
    <mergeCell ref="C15:C27"/>
    <mergeCell ref="D15:D27"/>
    <mergeCell ref="E15:E27"/>
    <mergeCell ref="F16:F27"/>
    <mergeCell ref="G16:G27"/>
    <mergeCell ref="H16:H27"/>
    <mergeCell ref="F9:G9"/>
    <mergeCell ref="I9:J9"/>
    <mergeCell ref="F10:G10"/>
    <mergeCell ref="I10:J10"/>
    <mergeCell ref="H13:H14"/>
    <mergeCell ref="C12:C14"/>
    <mergeCell ref="D12:D14"/>
    <mergeCell ref="E12:E14"/>
    <mergeCell ref="F13:F14"/>
    <mergeCell ref="G13:G14"/>
    <mergeCell ref="I8:L8"/>
    <mergeCell ref="D4:H4"/>
    <mergeCell ref="D6:E6"/>
    <mergeCell ref="F6:G6"/>
    <mergeCell ref="D8:E8"/>
    <mergeCell ref="F8:H8"/>
  </mergeCells>
  <dataValidations count="1">
    <dataValidation type="textLength" operator="lessThanOrEqual" allowBlank="1" showInputMessage="1" showErrorMessage="1" errorTitle="Ошибка" error="Допускается ввод не более 900 символов!" sqref="E12 E15">
      <formula1>900</formula1>
    </dataValidation>
  </dataValidations>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topLeftCell="C1" workbookViewId="0">
      <selection activeCell="E44" sqref="E44"/>
    </sheetView>
  </sheetViews>
  <sheetFormatPr defaultRowHeight="15"/>
  <cols>
    <col min="1" max="2" width="3.7109375" style="136" hidden="1" customWidth="1"/>
    <col min="3" max="3" width="3.7109375" style="137" bestFit="1" customWidth="1"/>
    <col min="4" max="4" width="6.140625" style="137" customWidth="1"/>
    <col min="5" max="5" width="80" style="137" customWidth="1"/>
    <col min="6" max="6" width="33.85546875" style="137" customWidth="1"/>
    <col min="7" max="7" width="8.5703125" style="137" customWidth="1"/>
    <col min="8" max="8" width="3.7109375" style="137" customWidth="1"/>
    <col min="9" max="9" width="5.42578125" style="137" customWidth="1"/>
    <col min="10" max="10" width="47.85546875" style="137" customWidth="1"/>
    <col min="11" max="12" width="3.7109375" style="137" customWidth="1"/>
    <col min="13" max="13" width="5.7109375" style="137" customWidth="1"/>
    <col min="14" max="14" width="28.140625" style="137" customWidth="1"/>
    <col min="15" max="16" width="3.7109375" style="137" customWidth="1"/>
    <col min="17" max="17" width="5.7109375" style="137" customWidth="1"/>
    <col min="18" max="18" width="34.42578125" style="137" customWidth="1"/>
    <col min="19" max="20" width="3.7109375" style="137" customWidth="1"/>
    <col min="21" max="21" width="5.7109375" style="137" customWidth="1"/>
    <col min="22" max="22" width="34.42578125" style="137" customWidth="1"/>
    <col min="23" max="23" width="30.7109375" style="137" customWidth="1"/>
    <col min="24" max="24" width="3.7109375" style="137" customWidth="1"/>
    <col min="25" max="16384" width="9.140625" style="137"/>
  </cols>
  <sheetData>
    <row r="1" spans="1:24" s="139" customFormat="1" ht="29.25" customHeight="1">
      <c r="A1" s="138"/>
      <c r="B1" s="138"/>
      <c r="D1" s="340" t="s">
        <v>94</v>
      </c>
      <c r="E1" s="341"/>
      <c r="F1" s="341"/>
      <c r="G1" s="341"/>
      <c r="H1" s="341"/>
      <c r="I1" s="341"/>
      <c r="J1" s="342"/>
      <c r="K1" s="140"/>
      <c r="L1" s="141"/>
      <c r="M1" s="141"/>
      <c r="N1" s="141"/>
      <c r="O1" s="141"/>
      <c r="P1" s="141"/>
      <c r="Q1" s="141"/>
      <c r="R1" s="141"/>
      <c r="S1" s="141"/>
      <c r="T1" s="141"/>
      <c r="U1" s="141"/>
      <c r="V1" s="141"/>
      <c r="W1" s="141"/>
    </row>
    <row r="2" spans="1:24" s="143" customFormat="1" ht="5.25" hidden="1">
      <c r="A2" s="142"/>
      <c r="B2" s="142"/>
      <c r="D2" s="343"/>
      <c r="E2" s="344"/>
      <c r="F2" s="344"/>
      <c r="G2" s="344"/>
      <c r="H2" s="344"/>
      <c r="I2" s="344"/>
      <c r="J2" s="345"/>
    </row>
    <row r="3" spans="1:24" s="143" customFormat="1" ht="5.25" hidden="1">
      <c r="A3" s="142"/>
      <c r="B3" s="142"/>
      <c r="E3" s="346"/>
      <c r="F3" s="346"/>
      <c r="G3" s="347"/>
      <c r="H3" s="347"/>
      <c r="I3" s="347"/>
      <c r="J3" s="347"/>
    </row>
    <row r="4" spans="1:24" s="143" customFormat="1" ht="5.25" hidden="1">
      <c r="A4" s="142"/>
      <c r="B4" s="142"/>
      <c r="E4" s="339"/>
      <c r="F4" s="339"/>
      <c r="G4" s="150"/>
      <c r="H4" s="144"/>
      <c r="I4" s="148"/>
      <c r="J4" s="148"/>
      <c r="K4" s="148"/>
      <c r="L4" s="148"/>
      <c r="M4" s="148"/>
      <c r="N4" s="149"/>
      <c r="O4" s="148"/>
      <c r="P4" s="148"/>
      <c r="Q4" s="148"/>
      <c r="R4" s="149"/>
      <c r="S4" s="148"/>
      <c r="T4" s="148"/>
      <c r="U4" s="148"/>
      <c r="V4" s="149"/>
    </row>
    <row r="5" spans="1:24" s="143" customFormat="1" ht="5.25" hidden="1">
      <c r="A5" s="142"/>
      <c r="B5" s="142"/>
    </row>
    <row r="6" spans="1:24" s="151" customFormat="1" ht="5.25" hidden="1">
      <c r="A6" s="136"/>
      <c r="B6" s="136"/>
    </row>
    <row r="7" spans="1:24" s="139" customFormat="1" hidden="1">
      <c r="A7" s="138"/>
      <c r="B7" s="138"/>
      <c r="D7" s="152"/>
      <c r="E7" s="152"/>
      <c r="F7" s="152"/>
      <c r="G7" s="152"/>
      <c r="H7" s="152"/>
      <c r="I7" s="152"/>
      <c r="J7" s="152"/>
      <c r="K7" s="152"/>
      <c r="L7" s="152"/>
      <c r="M7" s="152"/>
      <c r="N7" s="152"/>
      <c r="O7" s="152"/>
      <c r="P7" s="152"/>
      <c r="Q7" s="152"/>
      <c r="R7" s="152"/>
      <c r="S7" s="152"/>
      <c r="T7" s="152"/>
      <c r="U7" s="152"/>
      <c r="V7" s="152"/>
      <c r="W7" s="152"/>
      <c r="X7" s="153"/>
    </row>
    <row r="8" spans="1:24">
      <c r="D8" s="338" t="s">
        <v>50</v>
      </c>
      <c r="E8" s="338" t="s">
        <v>95</v>
      </c>
      <c r="F8" s="338" t="s">
        <v>96</v>
      </c>
      <c r="G8" s="338" t="s">
        <v>97</v>
      </c>
      <c r="H8" s="338" t="s">
        <v>50</v>
      </c>
      <c r="I8" s="338"/>
      <c r="J8" s="338" t="s">
        <v>98</v>
      </c>
      <c r="K8" s="348" t="s">
        <v>99</v>
      </c>
      <c r="L8" s="348"/>
      <c r="M8" s="348"/>
      <c r="N8" s="348"/>
      <c r="O8" s="348" t="s">
        <v>100</v>
      </c>
      <c r="P8" s="348"/>
      <c r="Q8" s="348"/>
      <c r="R8" s="348"/>
      <c r="S8" s="348" t="s">
        <v>101</v>
      </c>
      <c r="T8" s="348"/>
      <c r="U8" s="348"/>
      <c r="V8" s="348"/>
      <c r="W8" s="338" t="s">
        <v>102</v>
      </c>
    </row>
    <row r="9" spans="1:24" ht="33.75">
      <c r="D9" s="338"/>
      <c r="E9" s="338"/>
      <c r="F9" s="338"/>
      <c r="G9" s="338"/>
      <c r="H9" s="338"/>
      <c r="I9" s="338"/>
      <c r="J9" s="338"/>
      <c r="K9" s="154" t="s">
        <v>103</v>
      </c>
      <c r="L9" s="338" t="s">
        <v>50</v>
      </c>
      <c r="M9" s="338"/>
      <c r="N9" s="154" t="s">
        <v>104</v>
      </c>
      <c r="O9" s="154" t="s">
        <v>103</v>
      </c>
      <c r="P9" s="338" t="s">
        <v>50</v>
      </c>
      <c r="Q9" s="338"/>
      <c r="R9" s="154" t="s">
        <v>104</v>
      </c>
      <c r="S9" s="154" t="s">
        <v>103</v>
      </c>
      <c r="T9" s="338" t="s">
        <v>50</v>
      </c>
      <c r="U9" s="338"/>
      <c r="V9" s="154" t="s">
        <v>51</v>
      </c>
      <c r="W9" s="338"/>
    </row>
    <row r="10" spans="1:24" s="156" customFormat="1">
      <c r="A10" s="155"/>
      <c r="B10" s="155"/>
      <c r="D10" s="157" t="s">
        <v>52</v>
      </c>
      <c r="E10" s="157" t="s">
        <v>53</v>
      </c>
      <c r="F10" s="157" t="s">
        <v>54</v>
      </c>
      <c r="G10" s="157" t="s">
        <v>55</v>
      </c>
      <c r="H10" s="349" t="s">
        <v>56</v>
      </c>
      <c r="I10" s="349"/>
      <c r="J10" s="157" t="s">
        <v>57</v>
      </c>
      <c r="K10" s="157" t="s">
        <v>58</v>
      </c>
      <c r="L10" s="349" t="s">
        <v>105</v>
      </c>
      <c r="M10" s="349"/>
      <c r="N10" s="157" t="s">
        <v>106</v>
      </c>
      <c r="O10" s="157" t="s">
        <v>107</v>
      </c>
      <c r="P10" s="349" t="s">
        <v>108</v>
      </c>
      <c r="Q10" s="349"/>
      <c r="R10" s="157" t="s">
        <v>109</v>
      </c>
      <c r="S10" s="157" t="s">
        <v>108</v>
      </c>
      <c r="T10" s="349" t="s">
        <v>109</v>
      </c>
      <c r="U10" s="349"/>
      <c r="V10" s="157" t="s">
        <v>110</v>
      </c>
      <c r="W10" s="157" t="s">
        <v>111</v>
      </c>
    </row>
    <row r="11" spans="1:24">
      <c r="C11" s="158"/>
      <c r="D11" s="159">
        <v>0</v>
      </c>
      <c r="E11" s="160"/>
      <c r="F11" s="160"/>
      <c r="G11" s="161"/>
      <c r="H11" s="162"/>
      <c r="I11" s="162"/>
      <c r="J11" s="163"/>
      <c r="K11" s="161"/>
      <c r="L11" s="163"/>
      <c r="M11" s="163"/>
      <c r="N11" s="164"/>
      <c r="O11" s="161"/>
      <c r="P11" s="163"/>
      <c r="Q11" s="163"/>
      <c r="R11" s="165"/>
      <c r="S11" s="161"/>
      <c r="T11" s="163"/>
      <c r="U11" s="163"/>
      <c r="V11" s="165"/>
      <c r="W11" s="161"/>
      <c r="X11" s="166"/>
    </row>
    <row r="12" spans="1:24">
      <c r="A12" s="167">
        <v>13</v>
      </c>
      <c r="B12" s="137"/>
      <c r="C12" s="158"/>
      <c r="D12" s="350">
        <v>1</v>
      </c>
      <c r="E12" s="352" t="s">
        <v>112</v>
      </c>
      <c r="F12" s="356" t="s">
        <v>113</v>
      </c>
      <c r="G12" s="359" t="s">
        <v>4</v>
      </c>
      <c r="H12" s="350"/>
      <c r="I12" s="350">
        <v>1</v>
      </c>
      <c r="J12" s="365" t="s">
        <v>114</v>
      </c>
      <c r="K12" s="363" t="s">
        <v>46</v>
      </c>
      <c r="L12" s="364"/>
      <c r="M12" s="364" t="s">
        <v>52</v>
      </c>
      <c r="N12" s="361" t="s">
        <v>64</v>
      </c>
      <c r="O12" s="363" t="s">
        <v>4</v>
      </c>
      <c r="P12" s="364"/>
      <c r="Q12" s="364" t="s">
        <v>52</v>
      </c>
      <c r="R12" s="362"/>
      <c r="S12" s="363" t="s">
        <v>4</v>
      </c>
      <c r="T12" s="161"/>
      <c r="U12" s="161" t="s">
        <v>52</v>
      </c>
      <c r="V12" s="168"/>
      <c r="W12" s="169"/>
    </row>
    <row r="13" spans="1:24">
      <c r="A13" s="167"/>
      <c r="B13" s="137"/>
      <c r="C13" s="146"/>
      <c r="D13" s="350"/>
      <c r="E13" s="353"/>
      <c r="F13" s="357"/>
      <c r="G13" s="359"/>
      <c r="H13" s="350"/>
      <c r="I13" s="350"/>
      <c r="J13" s="366"/>
      <c r="K13" s="363"/>
      <c r="L13" s="364"/>
      <c r="M13" s="364"/>
      <c r="N13" s="361"/>
      <c r="O13" s="363"/>
      <c r="P13" s="364"/>
      <c r="Q13" s="364"/>
      <c r="R13" s="362"/>
      <c r="S13" s="363"/>
      <c r="T13" s="170"/>
      <c r="U13" s="171"/>
      <c r="V13" s="172"/>
      <c r="W13" s="173"/>
    </row>
    <row r="14" spans="1:24">
      <c r="A14" s="167"/>
      <c r="B14" s="137"/>
      <c r="C14" s="146"/>
      <c r="D14" s="351"/>
      <c r="E14" s="354"/>
      <c r="F14" s="357"/>
      <c r="G14" s="360"/>
      <c r="H14" s="351"/>
      <c r="I14" s="351"/>
      <c r="J14" s="366"/>
      <c r="K14" s="360"/>
      <c r="L14" s="351"/>
      <c r="M14" s="351"/>
      <c r="N14" s="362"/>
      <c r="O14" s="360"/>
      <c r="P14" s="163"/>
      <c r="Q14" s="171"/>
      <c r="R14" s="172"/>
      <c r="S14" s="174"/>
      <c r="T14" s="174"/>
      <c r="U14" s="174"/>
      <c r="V14" s="174"/>
      <c r="W14" s="173"/>
    </row>
    <row r="15" spans="1:24">
      <c r="A15" s="167"/>
      <c r="B15" s="137"/>
      <c r="C15" s="146"/>
      <c r="D15" s="351"/>
      <c r="E15" s="354"/>
      <c r="F15" s="357"/>
      <c r="G15" s="360"/>
      <c r="H15" s="351"/>
      <c r="I15" s="351"/>
      <c r="J15" s="367"/>
      <c r="K15" s="360"/>
      <c r="L15" s="171"/>
      <c r="M15" s="172"/>
      <c r="N15" s="172"/>
      <c r="O15" s="172"/>
      <c r="P15" s="172"/>
      <c r="Q15" s="172"/>
      <c r="R15" s="172"/>
      <c r="S15" s="174"/>
      <c r="T15" s="174"/>
      <c r="U15" s="174"/>
      <c r="V15" s="174"/>
      <c r="W15" s="173"/>
    </row>
    <row r="16" spans="1:24">
      <c r="A16" s="167" t="s">
        <v>115</v>
      </c>
      <c r="B16" s="137"/>
      <c r="C16" s="146"/>
      <c r="D16" s="351"/>
      <c r="E16" s="354"/>
      <c r="F16" s="357"/>
      <c r="G16" s="360"/>
      <c r="H16" s="368"/>
      <c r="I16" s="350">
        <v>2</v>
      </c>
      <c r="J16" s="365" t="s">
        <v>116</v>
      </c>
      <c r="K16" s="363" t="s">
        <v>46</v>
      </c>
      <c r="L16" s="364"/>
      <c r="M16" s="364" t="s">
        <v>52</v>
      </c>
      <c r="N16" s="361" t="s">
        <v>64</v>
      </c>
      <c r="O16" s="363" t="s">
        <v>4</v>
      </c>
      <c r="P16" s="364"/>
      <c r="Q16" s="364" t="s">
        <v>52</v>
      </c>
      <c r="R16" s="362"/>
      <c r="S16" s="363" t="s">
        <v>4</v>
      </c>
      <c r="T16" s="161"/>
      <c r="U16" s="161" t="s">
        <v>52</v>
      </c>
      <c r="V16" s="168"/>
      <c r="W16" s="169"/>
    </row>
    <row r="17" spans="1:23">
      <c r="A17" s="167"/>
      <c r="B17" s="137"/>
      <c r="C17" s="146"/>
      <c r="D17" s="351"/>
      <c r="E17" s="354"/>
      <c r="F17" s="357"/>
      <c r="G17" s="360"/>
      <c r="H17" s="369"/>
      <c r="I17" s="350"/>
      <c r="J17" s="366"/>
      <c r="K17" s="363"/>
      <c r="L17" s="364"/>
      <c r="M17" s="364"/>
      <c r="N17" s="361"/>
      <c r="O17" s="363"/>
      <c r="P17" s="364"/>
      <c r="Q17" s="364"/>
      <c r="R17" s="362"/>
      <c r="S17" s="363"/>
      <c r="T17" s="170"/>
      <c r="U17" s="171"/>
      <c r="V17" s="172"/>
      <c r="W17" s="173"/>
    </row>
    <row r="18" spans="1:23">
      <c r="A18" s="167"/>
      <c r="B18" s="137"/>
      <c r="C18" s="146"/>
      <c r="D18" s="351"/>
      <c r="E18" s="354"/>
      <c r="F18" s="357"/>
      <c r="G18" s="360"/>
      <c r="H18" s="370"/>
      <c r="I18" s="351"/>
      <c r="J18" s="366"/>
      <c r="K18" s="360"/>
      <c r="L18" s="351"/>
      <c r="M18" s="351"/>
      <c r="N18" s="362"/>
      <c r="O18" s="360"/>
      <c r="P18" s="163"/>
      <c r="Q18" s="171"/>
      <c r="R18" s="172"/>
      <c r="S18" s="174"/>
      <c r="T18" s="174"/>
      <c r="U18" s="174"/>
      <c r="V18" s="174"/>
      <c r="W18" s="173"/>
    </row>
    <row r="19" spans="1:23">
      <c r="A19" s="167"/>
      <c r="B19" s="137"/>
      <c r="C19" s="146"/>
      <c r="D19" s="351"/>
      <c r="E19" s="354"/>
      <c r="F19" s="357"/>
      <c r="G19" s="360"/>
      <c r="H19" s="370"/>
      <c r="I19" s="351"/>
      <c r="J19" s="366"/>
      <c r="K19" s="360"/>
      <c r="L19" s="375"/>
      <c r="M19" s="364" t="s">
        <v>53</v>
      </c>
      <c r="N19" s="377" t="s">
        <v>68</v>
      </c>
      <c r="O19" s="363" t="s">
        <v>4</v>
      </c>
      <c r="P19" s="364"/>
      <c r="Q19" s="364" t="s">
        <v>52</v>
      </c>
      <c r="R19" s="362"/>
      <c r="S19" s="363" t="s">
        <v>4</v>
      </c>
      <c r="T19" s="161"/>
      <c r="U19" s="161" t="s">
        <v>52</v>
      </c>
      <c r="V19" s="168"/>
      <c r="W19" s="169"/>
    </row>
    <row r="20" spans="1:23">
      <c r="A20" s="167"/>
      <c r="B20" s="137"/>
      <c r="C20" s="146"/>
      <c r="D20" s="351"/>
      <c r="E20" s="354"/>
      <c r="F20" s="357"/>
      <c r="G20" s="360"/>
      <c r="H20" s="370"/>
      <c r="I20" s="351"/>
      <c r="J20" s="366"/>
      <c r="K20" s="360"/>
      <c r="L20" s="376"/>
      <c r="M20" s="364"/>
      <c r="N20" s="378"/>
      <c r="O20" s="363"/>
      <c r="P20" s="364"/>
      <c r="Q20" s="364"/>
      <c r="R20" s="362"/>
      <c r="S20" s="363"/>
      <c r="T20" s="170"/>
      <c r="U20" s="171"/>
      <c r="V20" s="172"/>
      <c r="W20" s="173"/>
    </row>
    <row r="21" spans="1:23" ht="28.5" customHeight="1">
      <c r="A21" s="167"/>
      <c r="B21" s="137"/>
      <c r="C21" s="146"/>
      <c r="D21" s="351"/>
      <c r="E21" s="354"/>
      <c r="F21" s="357"/>
      <c r="G21" s="360"/>
      <c r="H21" s="370"/>
      <c r="I21" s="351"/>
      <c r="J21" s="366"/>
      <c r="K21" s="360"/>
      <c r="L21" s="371"/>
      <c r="M21" s="351"/>
      <c r="N21" s="379"/>
      <c r="O21" s="360"/>
      <c r="P21" s="163"/>
      <c r="Q21" s="171"/>
      <c r="R21" s="172"/>
      <c r="S21" s="174"/>
      <c r="T21" s="174"/>
      <c r="U21" s="174"/>
      <c r="V21" s="174"/>
      <c r="W21" s="173"/>
    </row>
    <row r="22" spans="1:23">
      <c r="A22" s="167"/>
      <c r="B22" s="137"/>
      <c r="C22" s="146"/>
      <c r="D22" s="351"/>
      <c r="E22" s="354"/>
      <c r="F22" s="357"/>
      <c r="G22" s="360"/>
      <c r="H22" s="371"/>
      <c r="I22" s="351"/>
      <c r="J22" s="367"/>
      <c r="K22" s="360"/>
      <c r="L22" s="171"/>
      <c r="M22" s="172"/>
      <c r="N22" s="172"/>
      <c r="O22" s="172"/>
      <c r="P22" s="172"/>
      <c r="Q22" s="172"/>
      <c r="R22" s="172"/>
      <c r="S22" s="174"/>
      <c r="T22" s="174"/>
      <c r="U22" s="174"/>
      <c r="V22" s="174"/>
      <c r="W22" s="173"/>
    </row>
    <row r="23" spans="1:23">
      <c r="A23" s="167"/>
      <c r="B23" s="137"/>
      <c r="C23" s="146"/>
      <c r="D23" s="351"/>
      <c r="E23" s="355"/>
      <c r="F23" s="358"/>
      <c r="G23" s="360"/>
      <c r="H23" s="171"/>
      <c r="I23" s="172"/>
      <c r="J23" s="172"/>
      <c r="K23" s="172"/>
      <c r="L23" s="172"/>
      <c r="M23" s="172"/>
      <c r="N23" s="172"/>
      <c r="O23" s="172"/>
      <c r="P23" s="172"/>
      <c r="Q23" s="172"/>
      <c r="R23" s="172"/>
      <c r="S23" s="174"/>
      <c r="T23" s="174"/>
      <c r="U23" s="174"/>
      <c r="V23" s="174"/>
      <c r="W23" s="173"/>
    </row>
    <row r="24" spans="1:23">
      <c r="A24" s="137"/>
      <c r="B24" s="137"/>
      <c r="D24" s="171"/>
      <c r="E24" s="172"/>
      <c r="F24" s="172"/>
      <c r="G24" s="172"/>
      <c r="H24" s="172"/>
      <c r="I24" s="172"/>
      <c r="J24" s="172"/>
      <c r="K24" s="172"/>
      <c r="L24" s="172"/>
      <c r="M24" s="172"/>
      <c r="N24" s="172"/>
      <c r="O24" s="172"/>
      <c r="P24" s="172"/>
      <c r="Q24" s="172"/>
      <c r="R24" s="172"/>
      <c r="S24" s="172"/>
      <c r="T24" s="172"/>
      <c r="U24" s="172"/>
      <c r="V24" s="172"/>
      <c r="W24" s="173"/>
    </row>
    <row r="25" spans="1:23" hidden="1">
      <c r="A25" s="137"/>
      <c r="B25" s="137"/>
    </row>
    <row r="26" spans="1:23" hidden="1">
      <c r="A26" s="137"/>
      <c r="B26" s="137"/>
    </row>
    <row r="27" spans="1:23" hidden="1">
      <c r="A27" s="137"/>
      <c r="B27" s="137"/>
    </row>
    <row r="28" spans="1:23" hidden="1">
      <c r="A28" s="137"/>
      <c r="B28" s="137"/>
    </row>
    <row r="29" spans="1:23" hidden="1">
      <c r="A29" s="137"/>
      <c r="B29" s="137"/>
    </row>
    <row r="30" spans="1:23">
      <c r="A30" s="137"/>
      <c r="B30" s="137"/>
      <c r="E30" s="374" t="s">
        <v>117</v>
      </c>
      <c r="F30" s="374"/>
      <c r="G30" s="374"/>
      <c r="H30" s="374"/>
      <c r="I30" s="374"/>
      <c r="J30" s="374"/>
      <c r="K30" s="374"/>
      <c r="L30" s="374"/>
      <c r="M30" s="374"/>
      <c r="N30" s="374"/>
      <c r="O30" s="374"/>
      <c r="P30" s="374"/>
      <c r="Q30" s="374"/>
      <c r="R30" s="374"/>
      <c r="S30" s="374"/>
      <c r="T30" s="374"/>
      <c r="U30" s="374"/>
      <c r="V30" s="374"/>
      <c r="W30" s="374"/>
    </row>
    <row r="31" spans="1:23">
      <c r="A31" s="137"/>
      <c r="B31" s="137"/>
      <c r="E31" s="372" t="s">
        <v>118</v>
      </c>
      <c r="F31" s="373"/>
      <c r="G31" s="373"/>
      <c r="H31" s="373"/>
      <c r="I31" s="373"/>
      <c r="J31" s="373"/>
      <c r="K31" s="373"/>
      <c r="L31" s="373"/>
      <c r="M31" s="373"/>
      <c r="N31" s="373"/>
      <c r="O31" s="373"/>
      <c r="P31" s="373"/>
      <c r="Q31" s="373"/>
      <c r="R31" s="373"/>
      <c r="S31" s="373"/>
      <c r="T31" s="373"/>
      <c r="U31" s="373"/>
      <c r="V31" s="373"/>
      <c r="W31" s="373"/>
    </row>
    <row r="32" spans="1:23">
      <c r="A32" s="137"/>
      <c r="B32" s="137"/>
      <c r="E32" s="372" t="s">
        <v>119</v>
      </c>
      <c r="F32" s="373"/>
      <c r="G32" s="373"/>
      <c r="H32" s="373"/>
      <c r="I32" s="373"/>
      <c r="J32" s="373"/>
      <c r="K32" s="373"/>
      <c r="L32" s="373"/>
      <c r="M32" s="373"/>
      <c r="N32" s="373"/>
      <c r="O32" s="373"/>
      <c r="P32" s="373"/>
      <c r="Q32" s="373"/>
      <c r="R32" s="373"/>
      <c r="S32" s="373"/>
      <c r="T32" s="373"/>
      <c r="U32" s="373"/>
      <c r="V32" s="373"/>
      <c r="W32" s="373"/>
    </row>
    <row r="33" spans="1:23">
      <c r="A33" s="137"/>
      <c r="B33" s="137"/>
      <c r="E33" s="372" t="s">
        <v>120</v>
      </c>
      <c r="F33" s="373"/>
      <c r="G33" s="373"/>
      <c r="H33" s="373"/>
      <c r="I33" s="373"/>
      <c r="J33" s="373"/>
      <c r="K33" s="373"/>
      <c r="L33" s="373"/>
      <c r="M33" s="373"/>
      <c r="N33" s="373"/>
      <c r="O33" s="373"/>
      <c r="P33" s="373"/>
      <c r="Q33" s="373"/>
      <c r="R33" s="373"/>
      <c r="S33" s="373"/>
      <c r="T33" s="373"/>
      <c r="U33" s="373"/>
      <c r="V33" s="373"/>
      <c r="W33" s="373"/>
    </row>
    <row r="34" spans="1:23">
      <c r="A34" s="137"/>
      <c r="B34" s="137"/>
      <c r="E34" s="372" t="s">
        <v>121</v>
      </c>
      <c r="F34" s="373"/>
      <c r="G34" s="373"/>
      <c r="H34" s="373"/>
      <c r="I34" s="373"/>
      <c r="J34" s="373"/>
      <c r="K34" s="373"/>
      <c r="L34" s="373"/>
      <c r="M34" s="373"/>
      <c r="N34" s="373"/>
      <c r="O34" s="373"/>
      <c r="P34" s="373"/>
      <c r="Q34" s="373"/>
      <c r="R34" s="373"/>
      <c r="S34" s="373"/>
      <c r="T34" s="373"/>
      <c r="U34" s="373"/>
      <c r="V34" s="373"/>
      <c r="W34" s="373"/>
    </row>
    <row r="35" spans="1:23">
      <c r="A35" s="137"/>
      <c r="B35" s="137"/>
      <c r="E35" s="175"/>
      <c r="F35" s="176"/>
      <c r="G35" s="176"/>
      <c r="H35" s="176"/>
      <c r="I35" s="176"/>
      <c r="J35" s="176"/>
      <c r="K35" s="176"/>
      <c r="L35" s="176"/>
      <c r="M35" s="176"/>
      <c r="N35" s="176"/>
      <c r="O35" s="176"/>
      <c r="P35" s="176"/>
      <c r="Q35" s="176"/>
      <c r="R35" s="176"/>
      <c r="S35" s="176"/>
      <c r="T35" s="176"/>
      <c r="U35" s="176"/>
      <c r="V35" s="176"/>
      <c r="W35" s="176"/>
    </row>
    <row r="36" spans="1:23">
      <c r="A36" s="137"/>
      <c r="B36" s="137"/>
      <c r="E36" s="374" t="s">
        <v>122</v>
      </c>
      <c r="F36" s="374"/>
      <c r="G36" s="374"/>
      <c r="H36" s="374"/>
      <c r="I36" s="374"/>
      <c r="J36" s="374"/>
      <c r="K36" s="374"/>
      <c r="L36" s="374"/>
      <c r="M36" s="374"/>
      <c r="N36" s="374"/>
      <c r="O36" s="374"/>
      <c r="P36" s="374"/>
      <c r="Q36" s="374"/>
      <c r="R36" s="374"/>
      <c r="S36" s="374"/>
      <c r="T36" s="374"/>
      <c r="U36" s="374"/>
      <c r="V36" s="374"/>
      <c r="W36" s="374"/>
    </row>
    <row r="37" spans="1:23">
      <c r="A37" s="137"/>
      <c r="B37" s="137"/>
      <c r="E37" s="372" t="s">
        <v>123</v>
      </c>
      <c r="F37" s="373"/>
      <c r="G37" s="373"/>
      <c r="H37" s="373"/>
      <c r="I37" s="373"/>
      <c r="J37" s="373"/>
      <c r="K37" s="373"/>
      <c r="L37" s="373"/>
      <c r="M37" s="373"/>
      <c r="N37" s="373"/>
      <c r="O37" s="373"/>
      <c r="P37" s="373"/>
      <c r="Q37" s="373"/>
      <c r="R37" s="373"/>
      <c r="S37" s="373"/>
      <c r="T37" s="373"/>
      <c r="U37" s="373"/>
      <c r="V37" s="373"/>
      <c r="W37" s="373"/>
    </row>
    <row r="38" spans="1:23">
      <c r="A38" s="137"/>
      <c r="B38" s="137"/>
      <c r="E38" s="372" t="s">
        <v>124</v>
      </c>
      <c r="F38" s="373"/>
      <c r="G38" s="373"/>
      <c r="H38" s="373"/>
      <c r="I38" s="373"/>
      <c r="J38" s="373"/>
      <c r="K38" s="373"/>
      <c r="L38" s="373"/>
      <c r="M38" s="373"/>
      <c r="N38" s="373"/>
      <c r="O38" s="373"/>
      <c r="P38" s="373"/>
      <c r="Q38" s="373"/>
      <c r="R38" s="373"/>
      <c r="S38" s="373"/>
      <c r="T38" s="373"/>
      <c r="U38" s="373"/>
      <c r="V38" s="373"/>
      <c r="W38" s="373"/>
    </row>
  </sheetData>
  <mergeCells count="66">
    <mergeCell ref="E34:W34"/>
    <mergeCell ref="E36:W36"/>
    <mergeCell ref="E37:W37"/>
    <mergeCell ref="E38:W38"/>
    <mergeCell ref="R19:R20"/>
    <mergeCell ref="S19:S20"/>
    <mergeCell ref="E30:W30"/>
    <mergeCell ref="E31:W31"/>
    <mergeCell ref="E32:W32"/>
    <mergeCell ref="E33:W33"/>
    <mergeCell ref="L19:L21"/>
    <mergeCell ref="M19:M21"/>
    <mergeCell ref="N19:N21"/>
    <mergeCell ref="O19:O21"/>
    <mergeCell ref="P19:P20"/>
    <mergeCell ref="Q19:Q20"/>
    <mergeCell ref="N16:N18"/>
    <mergeCell ref="O16:O18"/>
    <mergeCell ref="P16:P17"/>
    <mergeCell ref="Q16:Q17"/>
    <mergeCell ref="R16:R17"/>
    <mergeCell ref="S16:S17"/>
    <mergeCell ref="P12:P13"/>
    <mergeCell ref="Q12:Q13"/>
    <mergeCell ref="R12:R13"/>
    <mergeCell ref="S12:S13"/>
    <mergeCell ref="M12:M14"/>
    <mergeCell ref="H16:H22"/>
    <mergeCell ref="I16:I22"/>
    <mergeCell ref="J16:J22"/>
    <mergeCell ref="K16:K22"/>
    <mergeCell ref="L16:L18"/>
    <mergeCell ref="T10:U10"/>
    <mergeCell ref="D12:D23"/>
    <mergeCell ref="E12:E23"/>
    <mergeCell ref="F12:F23"/>
    <mergeCell ref="G12:G23"/>
    <mergeCell ref="H12:H15"/>
    <mergeCell ref="I12:I15"/>
    <mergeCell ref="N12:N14"/>
    <mergeCell ref="O12:O14"/>
    <mergeCell ref="H10:I10"/>
    <mergeCell ref="L10:M10"/>
    <mergeCell ref="P10:Q10"/>
    <mergeCell ref="M16:M18"/>
    <mergeCell ref="J12:J15"/>
    <mergeCell ref="K12:K15"/>
    <mergeCell ref="L12:L14"/>
    <mergeCell ref="K8:N8"/>
    <mergeCell ref="O8:R8"/>
    <mergeCell ref="S8:V8"/>
    <mergeCell ref="W8:W9"/>
    <mergeCell ref="L9:M9"/>
    <mergeCell ref="P9:Q9"/>
    <mergeCell ref="T9:U9"/>
    <mergeCell ref="J8:J9"/>
    <mergeCell ref="E4:F4"/>
    <mergeCell ref="D1:J1"/>
    <mergeCell ref="D2:J2"/>
    <mergeCell ref="E3:F3"/>
    <mergeCell ref="G3:J3"/>
    <mergeCell ref="D8:D9"/>
    <mergeCell ref="E8:E9"/>
    <mergeCell ref="F8:F9"/>
    <mergeCell ref="G8:G9"/>
    <mergeCell ref="H8:I9"/>
  </mergeCells>
  <dataValidations count="5">
    <dataValidation type="list" allowBlank="1" showInputMessage="1" showErrorMessage="1" errorTitle="Ошибка" error="Выберите значение из списка" prompt="Выберите значение из списка" sqref="E16:E17 E19:E20">
      <formula1>kind_group_rates_load_filter</formula1>
    </dataValidation>
    <dataValidation type="textLength" operator="lessThanOrEqual" allowBlank="1" showInputMessage="1" showErrorMessage="1" errorTitle="Ошибка" error="Допускается ввод не более 900 символов!" sqref="V12:W12 R12:R13 V16:W16 R16:R17 J12 J16 J19:J20 R19:R20 V19:W19">
      <formula1>900</formula1>
    </dataValidation>
    <dataValidation allowBlank="1" showInputMessage="1" showErrorMessage="1" prompt="Выберите виды деятельности, выполнив двойной щелчок левой кнопки мыши по ячейке." sqref="F12 F16:F17 F19:F20"/>
    <dataValidation type="list" allowBlank="1" showInputMessage="1" showErrorMessage="1" errorTitle="Ошибка" error="Выберите значение из списка"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sqref="N12:N14 N16:N21">
      <formula1>DESCRIPTION_TERRITORY</formula1>
    </dataValidation>
    <dataValidation allowBlank="1" showInputMessage="1" showErrorMessage="1" prompt="Для выбора выполните двойной щелчок левой клавиши мыши по соответствующей ячейке." sqref="G12:G13 K12:K13 O12:O13 S12:S13 G16:G17 K16:K17 O16:O17 S16:S17 G19:G20 K19:K20 O19:O20 S19:S20"/>
  </dataValidations>
  <pageMargins left="0.7" right="0.7" top="0.75" bottom="0.75" header="0.3" footer="0.3"/>
  <pageSetup paperSize="9" scale="3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E1" workbookViewId="0">
      <selection activeCell="H21" sqref="H21"/>
    </sheetView>
  </sheetViews>
  <sheetFormatPr defaultColWidth="10.5703125" defaultRowHeight="14.25"/>
  <cols>
    <col min="1" max="1" width="3.7109375" style="178" hidden="1" customWidth="1"/>
    <col min="2" max="4" width="3.7109375" style="72" hidden="1" customWidth="1"/>
    <col min="5" max="5" width="3.7109375" style="179" customWidth="1"/>
    <col min="6" max="6" width="9.7109375" style="82" customWidth="1"/>
    <col min="7" max="7" width="37.7109375" style="82" customWidth="1"/>
    <col min="8" max="8" width="66.85546875" style="82" customWidth="1"/>
    <col min="9" max="9" width="115.7109375" style="82" customWidth="1"/>
    <col min="10" max="11" width="10.5703125" style="72"/>
    <col min="12" max="12" width="11.140625" style="72" customWidth="1"/>
    <col min="13" max="20" width="10.5703125" style="72"/>
    <col min="21" max="16384" width="10.5703125" style="82"/>
  </cols>
  <sheetData>
    <row r="1" spans="1:20">
      <c r="A1" s="178" t="s">
        <v>53</v>
      </c>
    </row>
    <row r="2" spans="1:20" ht="22.5">
      <c r="F2" s="380" t="s">
        <v>125</v>
      </c>
      <c r="G2" s="381"/>
      <c r="H2" s="382"/>
      <c r="I2" s="90"/>
    </row>
    <row r="4" spans="1:20" s="181" customFormat="1" ht="15">
      <c r="A4" s="180"/>
      <c r="B4" s="180"/>
      <c r="C4" s="180"/>
      <c r="D4" s="180"/>
      <c r="F4" s="383" t="s">
        <v>126</v>
      </c>
      <c r="G4" s="383"/>
      <c r="H4" s="383"/>
      <c r="I4" s="384" t="s">
        <v>127</v>
      </c>
      <c r="J4" s="180"/>
      <c r="K4" s="180"/>
      <c r="L4" s="180"/>
      <c r="M4" s="180"/>
      <c r="N4" s="180"/>
      <c r="O4" s="180"/>
      <c r="P4" s="180"/>
      <c r="Q4" s="180"/>
      <c r="R4" s="180"/>
      <c r="S4" s="180"/>
      <c r="T4" s="180"/>
    </row>
    <row r="5" spans="1:20" s="181" customFormat="1" ht="15">
      <c r="A5" s="180"/>
      <c r="B5" s="180"/>
      <c r="C5" s="180"/>
      <c r="D5" s="180"/>
      <c r="F5" s="182" t="s">
        <v>50</v>
      </c>
      <c r="G5" s="183" t="s">
        <v>128</v>
      </c>
      <c r="H5" s="184" t="s">
        <v>129</v>
      </c>
      <c r="I5" s="384"/>
      <c r="J5" s="180"/>
      <c r="K5" s="180"/>
      <c r="L5" s="180"/>
      <c r="M5" s="180"/>
      <c r="N5" s="180"/>
      <c r="O5" s="180"/>
      <c r="P5" s="180"/>
      <c r="Q5" s="180"/>
      <c r="R5" s="180"/>
      <c r="S5" s="180"/>
      <c r="T5" s="180"/>
    </row>
    <row r="6" spans="1:20" s="181" customFormat="1" ht="15">
      <c r="A6" s="180"/>
      <c r="B6" s="180"/>
      <c r="C6" s="180"/>
      <c r="D6" s="180"/>
      <c r="F6" s="185" t="s">
        <v>52</v>
      </c>
      <c r="G6" s="186">
        <v>2</v>
      </c>
      <c r="H6" s="187">
        <v>3</v>
      </c>
      <c r="I6" s="188">
        <v>4</v>
      </c>
      <c r="J6" s="180">
        <v>4</v>
      </c>
      <c r="K6" s="180"/>
      <c r="L6" s="180"/>
      <c r="M6" s="180"/>
      <c r="N6" s="180"/>
      <c r="O6" s="180"/>
      <c r="P6" s="180"/>
      <c r="Q6" s="180"/>
      <c r="R6" s="180"/>
      <c r="S6" s="180"/>
      <c r="T6" s="180"/>
    </row>
    <row r="7" spans="1:20" s="181" customFormat="1" ht="18.75">
      <c r="A7" s="180"/>
      <c r="B7" s="180"/>
      <c r="C7" s="180"/>
      <c r="D7" s="180"/>
      <c r="F7" s="189">
        <v>1</v>
      </c>
      <c r="G7" s="190" t="s">
        <v>130</v>
      </c>
      <c r="H7" s="191" t="str">
        <f>IF(dateCh="","",dateCh)</f>
        <v>24.03.2020</v>
      </c>
      <c r="I7" s="192" t="s">
        <v>131</v>
      </c>
      <c r="J7" s="193"/>
      <c r="K7" s="180"/>
      <c r="L7" s="180"/>
      <c r="M7" s="180"/>
      <c r="N7" s="180"/>
      <c r="O7" s="180"/>
      <c r="P7" s="180"/>
      <c r="Q7" s="180"/>
      <c r="R7" s="180"/>
      <c r="S7" s="180"/>
      <c r="T7" s="180"/>
    </row>
    <row r="8" spans="1:20" s="181" customFormat="1" ht="45">
      <c r="A8" s="385">
        <v>1</v>
      </c>
      <c r="B8" s="180"/>
      <c r="C8" s="180"/>
      <c r="D8" s="180"/>
      <c r="F8" s="189">
        <v>1</v>
      </c>
      <c r="G8" s="190" t="s">
        <v>132</v>
      </c>
      <c r="H8" s="191" t="str">
        <f>IF('[1]Перечень тарифов'!R21="","наименование отсутствует","" &amp; '[1]Перечень тарифов'!R21 &amp; "")</f>
        <v>наименование отсутствует</v>
      </c>
      <c r="I8" s="192" t="s">
        <v>133</v>
      </c>
      <c r="J8" s="193"/>
      <c r="K8" s="180"/>
      <c r="L8" s="180"/>
      <c r="M8" s="180"/>
      <c r="N8" s="180"/>
      <c r="O8" s="180"/>
      <c r="P8" s="180"/>
      <c r="Q8" s="180"/>
      <c r="R8" s="180"/>
      <c r="S8" s="180"/>
      <c r="T8" s="180"/>
    </row>
    <row r="9" spans="1:20" s="181" customFormat="1" ht="33.75">
      <c r="A9" s="385"/>
      <c r="B9" s="180"/>
      <c r="C9" s="180"/>
      <c r="D9" s="180"/>
      <c r="F9" s="189" t="s">
        <v>145</v>
      </c>
      <c r="G9" s="190" t="s">
        <v>134</v>
      </c>
      <c r="H9" s="191" t="str">
        <f>IF('[1]Перечень тарифов'!F21="","наименование отсутствует","" &amp; '[1]Перечень тарифов'!F21 &amp; "")</f>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
      <c r="I9" s="192" t="s">
        <v>135</v>
      </c>
      <c r="J9" s="193"/>
      <c r="K9" s="180"/>
      <c r="L9" s="180"/>
      <c r="M9" s="180"/>
      <c r="N9" s="180"/>
      <c r="O9" s="180"/>
      <c r="P9" s="180"/>
      <c r="Q9" s="180"/>
      <c r="R9" s="180"/>
      <c r="S9" s="180"/>
      <c r="T9" s="180"/>
    </row>
    <row r="10" spans="1:20" s="181" customFormat="1" ht="22.5">
      <c r="A10" s="385"/>
      <c r="B10" s="180"/>
      <c r="C10" s="180"/>
      <c r="D10" s="180"/>
      <c r="F10" s="189" t="s">
        <v>146</v>
      </c>
      <c r="G10" s="190" t="s">
        <v>136</v>
      </c>
      <c r="H10" s="184" t="s">
        <v>137</v>
      </c>
      <c r="I10" s="192"/>
      <c r="J10" s="193"/>
      <c r="K10" s="180"/>
      <c r="L10" s="180"/>
      <c r="M10" s="180"/>
      <c r="N10" s="180"/>
      <c r="O10" s="180"/>
      <c r="P10" s="180"/>
      <c r="Q10" s="180"/>
      <c r="R10" s="180"/>
      <c r="S10" s="180"/>
      <c r="T10" s="180"/>
    </row>
    <row r="11" spans="1:20" s="181" customFormat="1" ht="18.75">
      <c r="A11" s="385"/>
      <c r="B11" s="385">
        <v>1</v>
      </c>
      <c r="C11" s="194"/>
      <c r="D11" s="194"/>
      <c r="F11" s="189" t="s">
        <v>147</v>
      </c>
      <c r="G11" s="195" t="s">
        <v>138</v>
      </c>
      <c r="H11" s="191" t="str">
        <f>IF(region_name="","",region_name)</f>
        <v>Курганская область</v>
      </c>
      <c r="I11" s="192" t="s">
        <v>139</v>
      </c>
      <c r="J11" s="193"/>
      <c r="K11" s="180"/>
      <c r="L11" s="180"/>
      <c r="M11" s="180"/>
      <c r="N11" s="180"/>
      <c r="O11" s="180"/>
      <c r="P11" s="180"/>
      <c r="Q11" s="180"/>
      <c r="R11" s="180"/>
      <c r="S11" s="180"/>
      <c r="T11" s="180"/>
    </row>
    <row r="12" spans="1:20" s="181" customFormat="1" ht="22.5">
      <c r="A12" s="385"/>
      <c r="B12" s="385"/>
      <c r="C12" s="385">
        <v>1</v>
      </c>
      <c r="D12" s="194"/>
      <c r="F12" s="189" t="s">
        <v>148</v>
      </c>
      <c r="G12" s="196" t="s">
        <v>140</v>
      </c>
      <c r="H12" s="191" t="str">
        <f>IF([1]Территории!H13="","","" &amp; [1]Территории!H13 &amp; "")</f>
        <v>город Шадринск</v>
      </c>
      <c r="I12" s="192" t="s">
        <v>141</v>
      </c>
      <c r="J12" s="193"/>
      <c r="K12" s="180"/>
      <c r="L12" s="180"/>
      <c r="M12" s="180"/>
      <c r="N12" s="180"/>
      <c r="O12" s="180"/>
      <c r="P12" s="180"/>
      <c r="Q12" s="180"/>
      <c r="R12" s="180"/>
      <c r="S12" s="180"/>
      <c r="T12" s="180"/>
    </row>
    <row r="13" spans="1:20" s="181" customFormat="1" ht="56.25">
      <c r="A13" s="385"/>
      <c r="B13" s="385"/>
      <c r="C13" s="385"/>
      <c r="D13" s="194">
        <v>1</v>
      </c>
      <c r="F13" s="189" t="s">
        <v>149</v>
      </c>
      <c r="G13" s="197" t="s">
        <v>142</v>
      </c>
      <c r="H13" s="191" t="str">
        <f>IF([1]Территории!R14="","","" &amp; [1]Территории!R14 &amp; "")</f>
        <v>город Шадринск (37705000)</v>
      </c>
      <c r="I13" s="198" t="s">
        <v>143</v>
      </c>
      <c r="J13" s="193"/>
      <c r="K13" s="180"/>
      <c r="L13" s="180"/>
      <c r="M13" s="180"/>
      <c r="N13" s="180"/>
      <c r="O13" s="180"/>
      <c r="P13" s="180"/>
      <c r="Q13" s="180"/>
      <c r="R13" s="180"/>
      <c r="S13" s="180"/>
      <c r="T13" s="180"/>
    </row>
    <row r="14" spans="1:20" s="181" customFormat="1" ht="45">
      <c r="A14" s="385">
        <v>2</v>
      </c>
      <c r="B14" s="180"/>
      <c r="C14" s="180"/>
      <c r="D14" s="180"/>
      <c r="F14" s="189" t="s">
        <v>150</v>
      </c>
      <c r="G14" s="190" t="s">
        <v>132</v>
      </c>
      <c r="H14" s="191" t="str">
        <f>IF('[1]Перечень тарифов'!R25="","наименование отсутствует","" &amp; '[1]Перечень тарифов'!R25 &amp; "")</f>
        <v>наименование отсутствует</v>
      </c>
      <c r="I14" s="192" t="s">
        <v>133</v>
      </c>
      <c r="J14" s="193"/>
      <c r="K14" s="180"/>
      <c r="L14" s="180"/>
      <c r="M14" s="180"/>
      <c r="N14" s="180"/>
      <c r="O14" s="180"/>
      <c r="P14" s="180"/>
      <c r="Q14" s="180"/>
      <c r="R14" s="180"/>
      <c r="S14" s="180"/>
      <c r="T14" s="180"/>
    </row>
    <row r="15" spans="1:20" s="181" customFormat="1" ht="33.75">
      <c r="A15" s="385"/>
      <c r="B15" s="180"/>
      <c r="C15" s="180"/>
      <c r="D15" s="180"/>
      <c r="F15" s="189" t="s">
        <v>151</v>
      </c>
      <c r="G15" s="190" t="s">
        <v>134</v>
      </c>
      <c r="H15" s="191" t="str">
        <f>IF('[1]Перечень тарифов'!F21="","наименование отсутствует","" &amp; '[1]Перечень тарифов'!F21 &amp; "")</f>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
      <c r="I15" s="192" t="s">
        <v>135</v>
      </c>
      <c r="J15" s="193"/>
      <c r="K15" s="180"/>
      <c r="L15" s="180"/>
      <c r="M15" s="180"/>
      <c r="N15" s="180"/>
      <c r="O15" s="180"/>
      <c r="P15" s="180"/>
      <c r="Q15" s="180"/>
      <c r="R15" s="180"/>
      <c r="S15" s="180"/>
      <c r="T15" s="180"/>
    </row>
    <row r="16" spans="1:20" s="181" customFormat="1" ht="22.5">
      <c r="A16" s="385"/>
      <c r="B16" s="180"/>
      <c r="C16" s="180"/>
      <c r="D16" s="180"/>
      <c r="F16" s="189" t="s">
        <v>152</v>
      </c>
      <c r="G16" s="190" t="s">
        <v>136</v>
      </c>
      <c r="H16" s="184" t="s">
        <v>137</v>
      </c>
      <c r="I16" s="192"/>
      <c r="J16" s="193"/>
      <c r="K16" s="180"/>
      <c r="L16" s="180"/>
      <c r="M16" s="180"/>
      <c r="N16" s="180"/>
      <c r="O16" s="180"/>
      <c r="P16" s="180"/>
      <c r="Q16" s="180"/>
      <c r="R16" s="180"/>
      <c r="S16" s="180"/>
      <c r="T16" s="180"/>
    </row>
    <row r="17" spans="1:20" s="181" customFormat="1" ht="18.75">
      <c r="A17" s="385"/>
      <c r="B17" s="385">
        <v>1</v>
      </c>
      <c r="C17" s="194"/>
      <c r="D17" s="194"/>
      <c r="F17" s="189" t="s">
        <v>153</v>
      </c>
      <c r="G17" s="195" t="s">
        <v>138</v>
      </c>
      <c r="H17" s="191" t="str">
        <f>IF(region_name="","",region_name)</f>
        <v>Курганская область</v>
      </c>
      <c r="I17" s="192" t="s">
        <v>139</v>
      </c>
      <c r="J17" s="193"/>
      <c r="K17" s="180"/>
      <c r="L17" s="180"/>
      <c r="M17" s="180"/>
      <c r="N17" s="180"/>
      <c r="O17" s="180"/>
      <c r="P17" s="180"/>
      <c r="Q17" s="180"/>
      <c r="R17" s="180"/>
      <c r="S17" s="180"/>
      <c r="T17" s="180"/>
    </row>
    <row r="18" spans="1:20" s="181" customFormat="1" ht="22.5">
      <c r="A18" s="385"/>
      <c r="B18" s="385"/>
      <c r="C18" s="385">
        <v>1</v>
      </c>
      <c r="D18" s="194"/>
      <c r="F18" s="189" t="s">
        <v>154</v>
      </c>
      <c r="G18" s="196" t="s">
        <v>140</v>
      </c>
      <c r="H18" s="191" t="str">
        <f>IF([1]Территории!H13="","","" &amp; [1]Территории!H13 &amp; "")</f>
        <v>город Шадринск</v>
      </c>
      <c r="I18" s="192" t="s">
        <v>141</v>
      </c>
      <c r="J18" s="193"/>
      <c r="K18" s="180"/>
      <c r="L18" s="180"/>
      <c r="M18" s="180"/>
      <c r="N18" s="180"/>
      <c r="O18" s="180"/>
      <c r="P18" s="180"/>
      <c r="Q18" s="180"/>
      <c r="R18" s="180"/>
      <c r="S18" s="180"/>
      <c r="T18" s="180"/>
    </row>
    <row r="19" spans="1:20" s="181" customFormat="1" ht="56.25">
      <c r="A19" s="385"/>
      <c r="B19" s="385"/>
      <c r="C19" s="385"/>
      <c r="D19" s="194">
        <v>1</v>
      </c>
      <c r="F19" s="189" t="s">
        <v>155</v>
      </c>
      <c r="G19" s="197" t="s">
        <v>142</v>
      </c>
      <c r="H19" s="191" t="str">
        <f>IF([1]Территории!R14="","","" &amp; [1]Территории!R14 &amp; "")</f>
        <v>город Шадринск (37705000)</v>
      </c>
      <c r="I19" s="198" t="s">
        <v>143</v>
      </c>
      <c r="J19" s="193"/>
      <c r="K19" s="180"/>
      <c r="L19" s="180"/>
      <c r="M19" s="180"/>
      <c r="N19" s="180"/>
      <c r="O19" s="180"/>
      <c r="P19" s="180"/>
      <c r="Q19" s="180"/>
      <c r="R19" s="180"/>
      <c r="S19" s="180"/>
      <c r="T19" s="180"/>
    </row>
    <row r="20" spans="1:20" s="181" customFormat="1" ht="45">
      <c r="A20" s="385">
        <v>3</v>
      </c>
      <c r="B20" s="180"/>
      <c r="C20" s="180"/>
      <c r="D20" s="180"/>
      <c r="F20" s="189" t="s">
        <v>156</v>
      </c>
      <c r="G20" s="190" t="s">
        <v>132</v>
      </c>
      <c r="H20" s="191" t="str">
        <f>IF('[1]Перечень тарифов'!R28="","наименование отсутствует","" &amp; '[1]Перечень тарифов'!R28 &amp; "")</f>
        <v>наименование отсутствует</v>
      </c>
      <c r="I20" s="192" t="s">
        <v>133</v>
      </c>
      <c r="J20" s="193"/>
      <c r="K20" s="180"/>
      <c r="L20" s="180"/>
      <c r="M20" s="180"/>
      <c r="N20" s="180"/>
      <c r="O20" s="180"/>
      <c r="P20" s="180"/>
      <c r="Q20" s="180"/>
      <c r="R20" s="180"/>
      <c r="S20" s="180"/>
      <c r="T20" s="180"/>
    </row>
    <row r="21" spans="1:20" s="181" customFormat="1" ht="33.75">
      <c r="A21" s="385"/>
      <c r="B21" s="180"/>
      <c r="C21" s="180"/>
      <c r="D21" s="180"/>
      <c r="F21" s="189" t="s">
        <v>157</v>
      </c>
      <c r="G21" s="190" t="s">
        <v>134</v>
      </c>
      <c r="H21" s="191" t="str">
        <f>IF('[1]Перечень тарифов'!F21="","наименование отсутствует","" &amp; '[1]Перечень тарифов'!F21 &amp; "")</f>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
      <c r="I21" s="192" t="s">
        <v>135</v>
      </c>
      <c r="J21" s="193"/>
      <c r="K21" s="180"/>
      <c r="L21" s="180"/>
      <c r="M21" s="180"/>
      <c r="N21" s="180"/>
      <c r="O21" s="180"/>
      <c r="P21" s="180"/>
      <c r="Q21" s="180"/>
      <c r="R21" s="180"/>
      <c r="S21" s="180"/>
      <c r="T21" s="180"/>
    </row>
    <row r="22" spans="1:20" s="181" customFormat="1" ht="22.5">
      <c r="A22" s="385"/>
      <c r="B22" s="180"/>
      <c r="C22" s="180"/>
      <c r="D22" s="180"/>
      <c r="F22" s="189" t="s">
        <v>158</v>
      </c>
      <c r="G22" s="190" t="s">
        <v>136</v>
      </c>
      <c r="H22" s="184" t="s">
        <v>137</v>
      </c>
      <c r="I22" s="192"/>
      <c r="J22" s="193"/>
      <c r="K22" s="180"/>
      <c r="L22" s="180"/>
      <c r="M22" s="180"/>
      <c r="N22" s="180"/>
      <c r="O22" s="180"/>
      <c r="P22" s="180"/>
      <c r="Q22" s="180"/>
      <c r="R22" s="180"/>
      <c r="S22" s="180"/>
      <c r="T22" s="180"/>
    </row>
    <row r="23" spans="1:20" s="181" customFormat="1" ht="18.75">
      <c r="A23" s="385"/>
      <c r="B23" s="385">
        <v>1</v>
      </c>
      <c r="C23" s="194"/>
      <c r="D23" s="194"/>
      <c r="F23" s="189" t="s">
        <v>159</v>
      </c>
      <c r="G23" s="195" t="s">
        <v>138</v>
      </c>
      <c r="H23" s="191" t="str">
        <f>IF(region_name="","",region_name)</f>
        <v>Курганская область</v>
      </c>
      <c r="I23" s="192" t="s">
        <v>139</v>
      </c>
      <c r="J23" s="193"/>
      <c r="K23" s="180"/>
      <c r="L23" s="180"/>
      <c r="M23" s="180"/>
      <c r="N23" s="180"/>
      <c r="O23" s="180"/>
      <c r="P23" s="180"/>
      <c r="Q23" s="180"/>
      <c r="R23" s="180"/>
      <c r="S23" s="180"/>
      <c r="T23" s="180"/>
    </row>
    <row r="24" spans="1:20" s="181" customFormat="1" ht="22.5">
      <c r="A24" s="385"/>
      <c r="B24" s="385"/>
      <c r="C24" s="385">
        <v>1</v>
      </c>
      <c r="D24" s="194"/>
      <c r="F24" s="189" t="s">
        <v>160</v>
      </c>
      <c r="G24" s="196" t="s">
        <v>140</v>
      </c>
      <c r="H24" s="191" t="str">
        <f>IF([1]Территории!H16="","","" &amp; [1]Территории!H16 &amp; "")</f>
        <v>Шадринский муниципальный район</v>
      </c>
      <c r="I24" s="192" t="s">
        <v>141</v>
      </c>
      <c r="J24" s="193"/>
      <c r="K24" s="180"/>
      <c r="L24" s="180"/>
      <c r="M24" s="180"/>
      <c r="N24" s="180"/>
      <c r="O24" s="180"/>
      <c r="P24" s="180"/>
      <c r="Q24" s="180"/>
      <c r="R24" s="180"/>
      <c r="S24" s="180"/>
      <c r="T24" s="180"/>
    </row>
    <row r="25" spans="1:20" s="181" customFormat="1" ht="18.75">
      <c r="A25" s="385"/>
      <c r="B25" s="385"/>
      <c r="C25" s="385"/>
      <c r="D25" s="194">
        <v>1</v>
      </c>
      <c r="F25" s="189" t="s">
        <v>161</v>
      </c>
      <c r="G25" s="197" t="s">
        <v>142</v>
      </c>
      <c r="H25" s="191" t="str">
        <f>IF([1]Территории!R17="","","" &amp; [1]Территории!R17 &amp; "")</f>
        <v>Ключевское (37638434)</v>
      </c>
      <c r="I25" s="386" t="s">
        <v>143</v>
      </c>
      <c r="J25" s="193"/>
      <c r="K25" s="180"/>
      <c r="L25" s="180"/>
      <c r="M25" s="180"/>
      <c r="N25" s="180"/>
      <c r="O25" s="180"/>
      <c r="P25" s="180"/>
      <c r="Q25" s="180"/>
      <c r="R25" s="180"/>
      <c r="S25" s="180"/>
      <c r="T25" s="180"/>
    </row>
    <row r="26" spans="1:20" s="181" customFormat="1" ht="18.75">
      <c r="A26" s="385"/>
      <c r="B26" s="385"/>
      <c r="C26" s="385"/>
      <c r="D26" s="194">
        <v>2</v>
      </c>
      <c r="F26" s="189" t="s">
        <v>162</v>
      </c>
      <c r="G26" s="197" t="s">
        <v>142</v>
      </c>
      <c r="H26" s="191" t="str">
        <f>IF([1]Территории!R18="","","" &amp; [1]Территории!R18 &amp; "")</f>
        <v>Краснонивинское (37638440)</v>
      </c>
      <c r="I26" s="386"/>
      <c r="J26" s="193"/>
      <c r="K26" s="180"/>
      <c r="L26" s="180"/>
      <c r="M26" s="180"/>
      <c r="N26" s="180"/>
      <c r="O26" s="180"/>
      <c r="P26" s="180"/>
      <c r="Q26" s="180"/>
      <c r="R26" s="180"/>
      <c r="S26" s="180"/>
      <c r="T26" s="180"/>
    </row>
    <row r="27" spans="1:20" s="181" customFormat="1" ht="18.75">
      <c r="A27" s="385"/>
      <c r="B27" s="385"/>
      <c r="C27" s="385"/>
      <c r="D27" s="194">
        <v>3</v>
      </c>
      <c r="F27" s="189" t="s">
        <v>163</v>
      </c>
      <c r="G27" s="197" t="s">
        <v>142</v>
      </c>
      <c r="H27" s="191" t="str">
        <f>IF([1]Территории!R19="","","" &amp; [1]Территории!R19 &amp; "")</f>
        <v>Краснозвездинское (37638437)</v>
      </c>
      <c r="I27" s="386"/>
      <c r="J27" s="193"/>
      <c r="K27" s="180"/>
      <c r="L27" s="180"/>
      <c r="M27" s="180"/>
      <c r="N27" s="180"/>
      <c r="O27" s="180"/>
      <c r="P27" s="180"/>
      <c r="Q27" s="180"/>
      <c r="R27" s="180"/>
      <c r="S27" s="180"/>
      <c r="T27" s="180"/>
    </row>
    <row r="28" spans="1:20" s="181" customFormat="1" ht="18.75">
      <c r="A28" s="385"/>
      <c r="B28" s="385"/>
      <c r="C28" s="385"/>
      <c r="D28" s="194">
        <v>4</v>
      </c>
      <c r="F28" s="189" t="s">
        <v>164</v>
      </c>
      <c r="G28" s="197" t="s">
        <v>142</v>
      </c>
      <c r="H28" s="191" t="str">
        <f>IF([1]Территории!R20="","","" &amp; [1]Территории!R20 &amp; "")</f>
        <v>Красномыльское (37638438)</v>
      </c>
      <c r="I28" s="386"/>
      <c r="J28" s="193"/>
      <c r="K28" s="180"/>
      <c r="L28" s="180"/>
      <c r="M28" s="180"/>
      <c r="N28" s="180"/>
      <c r="O28" s="180"/>
      <c r="P28" s="180"/>
      <c r="Q28" s="180"/>
      <c r="R28" s="180"/>
      <c r="S28" s="180"/>
      <c r="T28" s="180"/>
    </row>
    <row r="29" spans="1:20" s="181" customFormat="1" ht="18.75">
      <c r="A29" s="385"/>
      <c r="B29" s="385"/>
      <c r="C29" s="385"/>
      <c r="D29" s="194">
        <v>5</v>
      </c>
      <c r="F29" s="189" t="s">
        <v>165</v>
      </c>
      <c r="G29" s="197" t="s">
        <v>142</v>
      </c>
      <c r="H29" s="191" t="str">
        <f>IF([1]Территории!R21="","","" &amp; [1]Территории!R21 &amp; "")</f>
        <v>Мальцевское (37638445)</v>
      </c>
      <c r="I29" s="386"/>
      <c r="J29" s="193"/>
      <c r="K29" s="180"/>
      <c r="L29" s="180"/>
      <c r="M29" s="180"/>
      <c r="N29" s="180"/>
      <c r="O29" s="180"/>
      <c r="P29" s="180"/>
      <c r="Q29" s="180"/>
      <c r="R29" s="180"/>
      <c r="S29" s="180"/>
      <c r="T29" s="180"/>
    </row>
    <row r="30" spans="1:20" s="181" customFormat="1" ht="18.75">
      <c r="A30" s="385"/>
      <c r="B30" s="385"/>
      <c r="C30" s="385"/>
      <c r="D30" s="194">
        <v>6</v>
      </c>
      <c r="F30" s="189" t="s">
        <v>166</v>
      </c>
      <c r="G30" s="197" t="s">
        <v>142</v>
      </c>
      <c r="H30" s="191" t="str">
        <f>IF([1]Территории!R22="","","" &amp; [1]Территории!R22 &amp; "")</f>
        <v>Маслянское (37638446)</v>
      </c>
      <c r="I30" s="386"/>
      <c r="J30" s="193"/>
      <c r="K30" s="180"/>
      <c r="L30" s="180"/>
      <c r="M30" s="180"/>
      <c r="N30" s="180"/>
      <c r="O30" s="180"/>
      <c r="P30" s="180"/>
      <c r="Q30" s="180"/>
      <c r="R30" s="180"/>
      <c r="S30" s="180"/>
      <c r="T30" s="180"/>
    </row>
    <row r="31" spans="1:20" s="181" customFormat="1" ht="18.75">
      <c r="A31" s="385"/>
      <c r="B31" s="385"/>
      <c r="C31" s="385"/>
      <c r="D31" s="194">
        <v>7</v>
      </c>
      <c r="F31" s="189" t="s">
        <v>167</v>
      </c>
      <c r="G31" s="197" t="s">
        <v>142</v>
      </c>
      <c r="H31" s="191" t="str">
        <f>IF([1]Территории!R23="","","" &amp; [1]Территории!R23 &amp; "")</f>
        <v>Мыльниковское (37638452)</v>
      </c>
      <c r="I31" s="386"/>
      <c r="J31" s="193"/>
      <c r="K31" s="180"/>
      <c r="L31" s="180"/>
      <c r="M31" s="180"/>
      <c r="N31" s="180"/>
      <c r="O31" s="180"/>
      <c r="P31" s="180"/>
      <c r="Q31" s="180"/>
      <c r="R31" s="180"/>
      <c r="S31" s="180"/>
      <c r="T31" s="180"/>
    </row>
    <row r="32" spans="1:20" s="181" customFormat="1" ht="18.75">
      <c r="A32" s="385"/>
      <c r="B32" s="385"/>
      <c r="C32" s="385"/>
      <c r="D32" s="194">
        <v>8</v>
      </c>
      <c r="F32" s="189" t="s">
        <v>168</v>
      </c>
      <c r="G32" s="197" t="s">
        <v>142</v>
      </c>
      <c r="H32" s="191" t="str">
        <f>IF([1]Территории!R24="","","" &amp; [1]Территории!R24 &amp; "")</f>
        <v>Нижнеполевское (37638458)</v>
      </c>
      <c r="I32" s="386"/>
      <c r="J32" s="193"/>
      <c r="K32" s="180"/>
      <c r="L32" s="180"/>
      <c r="M32" s="180"/>
      <c r="N32" s="180"/>
      <c r="O32" s="180"/>
      <c r="P32" s="180"/>
      <c r="Q32" s="180"/>
      <c r="R32" s="180"/>
      <c r="S32" s="180"/>
      <c r="T32" s="180"/>
    </row>
    <row r="33" spans="1:20" s="181" customFormat="1" ht="18.75">
      <c r="A33" s="385"/>
      <c r="B33" s="385"/>
      <c r="C33" s="385"/>
      <c r="D33" s="194">
        <v>9</v>
      </c>
      <c r="F33" s="189" t="s">
        <v>169</v>
      </c>
      <c r="G33" s="197" t="s">
        <v>142</v>
      </c>
      <c r="H33" s="191" t="str">
        <f>IF([1]Территории!R25="","","" &amp; [1]Территории!R25 &amp; "")</f>
        <v>Погорельское (37638475)</v>
      </c>
      <c r="I33" s="386"/>
      <c r="J33" s="193"/>
      <c r="K33" s="180"/>
      <c r="L33" s="180"/>
      <c r="M33" s="180"/>
      <c r="N33" s="180"/>
      <c r="O33" s="180"/>
      <c r="P33" s="180"/>
      <c r="Q33" s="180"/>
      <c r="R33" s="180"/>
      <c r="S33" s="180"/>
      <c r="T33" s="180"/>
    </row>
    <row r="34" spans="1:20" s="181" customFormat="1" ht="18.75">
      <c r="A34" s="385"/>
      <c r="B34" s="385"/>
      <c r="C34" s="385"/>
      <c r="D34" s="194">
        <v>10</v>
      </c>
      <c r="F34" s="189" t="s">
        <v>170</v>
      </c>
      <c r="G34" s="197" t="s">
        <v>142</v>
      </c>
      <c r="H34" s="191" t="str">
        <f>IF([1]Территории!R26="","","" &amp; [1]Территории!R26 &amp; "")</f>
        <v>Чистопрудненское (37638492)</v>
      </c>
      <c r="I34" s="386"/>
      <c r="J34" s="193"/>
      <c r="K34" s="180"/>
      <c r="L34" s="180"/>
      <c r="M34" s="180"/>
      <c r="N34" s="180"/>
      <c r="O34" s="180"/>
      <c r="P34" s="180"/>
      <c r="Q34" s="180"/>
      <c r="R34" s="180"/>
      <c r="S34" s="180"/>
      <c r="T34" s="180"/>
    </row>
    <row r="35" spans="1:20" s="181" customFormat="1" ht="18.75">
      <c r="A35" s="385"/>
      <c r="B35" s="385"/>
      <c r="C35" s="385"/>
      <c r="D35" s="194">
        <v>11</v>
      </c>
      <c r="F35" s="189" t="s">
        <v>171</v>
      </c>
      <c r="G35" s="197" t="s">
        <v>142</v>
      </c>
      <c r="H35" s="191" t="str">
        <f>IF([1]Территории!R27="","","" &amp; [1]Территории!R27 &amp; "")</f>
        <v>Юлдусское (37638495)</v>
      </c>
      <c r="I35" s="386"/>
      <c r="J35" s="193"/>
      <c r="K35" s="180"/>
      <c r="L35" s="180"/>
      <c r="M35" s="180"/>
      <c r="N35" s="180"/>
      <c r="O35" s="180"/>
      <c r="P35" s="180"/>
      <c r="Q35" s="180"/>
      <c r="R35" s="180"/>
      <c r="S35" s="180"/>
      <c r="T35" s="180"/>
    </row>
    <row r="36" spans="1:20" s="200" customFormat="1" ht="15">
      <c r="A36" s="199"/>
      <c r="B36" s="199"/>
      <c r="C36" s="199"/>
      <c r="D36" s="199"/>
      <c r="F36" s="201" t="s">
        <v>172</v>
      </c>
      <c r="G36" s="202"/>
      <c r="H36" s="203"/>
      <c r="I36" s="204"/>
      <c r="J36" s="199"/>
      <c r="K36" s="199"/>
      <c r="L36" s="199"/>
      <c r="M36" s="199"/>
      <c r="N36" s="199"/>
      <c r="O36" s="199"/>
      <c r="P36" s="199"/>
      <c r="Q36" s="199"/>
      <c r="R36" s="199"/>
      <c r="S36" s="199"/>
      <c r="T36" s="199"/>
    </row>
    <row r="37" spans="1:20" s="200" customFormat="1" ht="15">
      <c r="A37" s="199"/>
      <c r="B37" s="199"/>
      <c r="C37" s="199"/>
      <c r="D37" s="199"/>
      <c r="F37" s="205"/>
      <c r="G37" s="387" t="s">
        <v>144</v>
      </c>
      <c r="H37" s="387"/>
      <c r="I37" s="206"/>
      <c r="J37" s="199"/>
      <c r="K37" s="199"/>
      <c r="L37" s="199"/>
      <c r="M37" s="199"/>
      <c r="N37" s="199"/>
      <c r="O37" s="199"/>
      <c r="P37" s="199"/>
      <c r="Q37" s="199"/>
      <c r="R37" s="199"/>
      <c r="S37" s="199"/>
      <c r="T37" s="199"/>
    </row>
  </sheetData>
  <mergeCells count="14">
    <mergeCell ref="I25:I35"/>
    <mergeCell ref="G37:H37"/>
    <mergeCell ref="A14:A19"/>
    <mergeCell ref="B17:B19"/>
    <mergeCell ref="C18:C19"/>
    <mergeCell ref="A20:A35"/>
    <mergeCell ref="B23:B35"/>
    <mergeCell ref="C24:C35"/>
    <mergeCell ref="F2:H2"/>
    <mergeCell ref="F4:H4"/>
    <mergeCell ref="I4:I5"/>
    <mergeCell ref="A8:A13"/>
    <mergeCell ref="B11:B13"/>
    <mergeCell ref="C12:C13"/>
  </mergeCells>
  <dataValidations count="1">
    <dataValidation type="textLength" operator="lessThanOrEqual" allowBlank="1" showInputMessage="1" showErrorMessage="1" errorTitle="Ошибка" error="Допускается ввод не более 900 символов!" sqref="I36:I37">
      <formula1>900</formula1>
    </dataValidation>
  </dataValidations>
  <pageMargins left="0.7" right="0.7" top="0.75" bottom="0.75" header="0.3" footer="0.3"/>
  <pageSetup paperSize="9" scale="5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topLeftCell="K1" workbookViewId="0">
      <selection activeCell="O35" sqref="O35:O36"/>
    </sheetView>
  </sheetViews>
  <sheetFormatPr defaultColWidth="10.5703125" defaultRowHeight="14.25"/>
  <cols>
    <col min="1" max="6" width="10.5703125" style="72" hidden="1" customWidth="1"/>
    <col min="7" max="8" width="9.140625" style="178" hidden="1" customWidth="1"/>
    <col min="9" max="9" width="3.7109375" style="207" hidden="1" customWidth="1"/>
    <col min="10" max="10" width="3.7109375" style="179" hidden="1" customWidth="1"/>
    <col min="11" max="11" width="3.7109375" style="179" customWidth="1"/>
    <col min="12" max="12" width="12.7109375" style="82" customWidth="1"/>
    <col min="13" max="13" width="44.7109375" style="82" customWidth="1"/>
    <col min="14" max="14" width="1.7109375" style="82" hidden="1" customWidth="1"/>
    <col min="15" max="15" width="29.7109375" style="82" customWidth="1"/>
    <col min="16" max="17" width="23.7109375" style="82" hidden="1" customWidth="1"/>
    <col min="18" max="18" width="11.7109375" style="82" customWidth="1"/>
    <col min="19" max="19" width="3.7109375" style="82" customWidth="1"/>
    <col min="20" max="20" width="11.7109375" style="82" customWidth="1"/>
    <col min="21" max="21" width="8.5703125" style="82" hidden="1" customWidth="1"/>
    <col min="22" max="22" width="4.7109375" style="82" customWidth="1"/>
    <col min="23" max="23" width="115.7109375" style="82" customWidth="1"/>
    <col min="24" max="25" width="10.5703125" style="72"/>
    <col min="26" max="26" width="11.140625" style="72" customWidth="1"/>
    <col min="27" max="34" width="10.5703125" style="72"/>
    <col min="35" max="256" width="10.5703125" style="82"/>
    <col min="257" max="264" width="0" style="82" hidden="1" customWidth="1"/>
    <col min="265" max="265" width="3.7109375" style="82" customWidth="1"/>
    <col min="266" max="266" width="3.85546875" style="82" customWidth="1"/>
    <col min="267" max="267" width="3.7109375" style="82" customWidth="1"/>
    <col min="268" max="268" width="12.7109375" style="82" customWidth="1"/>
    <col min="269" max="269" width="52.7109375" style="82" customWidth="1"/>
    <col min="270" max="273" width="0" style="82" hidden="1" customWidth="1"/>
    <col min="274" max="274" width="12.28515625" style="82" customWidth="1"/>
    <col min="275" max="275" width="6.42578125" style="82" customWidth="1"/>
    <col min="276" max="276" width="12.28515625" style="82" customWidth="1"/>
    <col min="277" max="277" width="0" style="82" hidden="1" customWidth="1"/>
    <col min="278" max="278" width="3.7109375" style="82" customWidth="1"/>
    <col min="279" max="279" width="11.140625" style="82" bestFit="1" customWidth="1"/>
    <col min="280" max="281" width="10.5703125" style="82"/>
    <col min="282" max="282" width="11.140625" style="82" customWidth="1"/>
    <col min="283" max="512" width="10.5703125" style="82"/>
    <col min="513" max="520" width="0" style="82" hidden="1" customWidth="1"/>
    <col min="521" max="521" width="3.7109375" style="82" customWidth="1"/>
    <col min="522" max="522" width="3.85546875" style="82" customWidth="1"/>
    <col min="523" max="523" width="3.7109375" style="82" customWidth="1"/>
    <col min="524" max="524" width="12.7109375" style="82" customWidth="1"/>
    <col min="525" max="525" width="52.7109375" style="82" customWidth="1"/>
    <col min="526" max="529" width="0" style="82" hidden="1" customWidth="1"/>
    <col min="530" max="530" width="12.28515625" style="82" customWidth="1"/>
    <col min="531" max="531" width="6.42578125" style="82" customWidth="1"/>
    <col min="532" max="532" width="12.28515625" style="82" customWidth="1"/>
    <col min="533" max="533" width="0" style="82" hidden="1" customWidth="1"/>
    <col min="534" max="534" width="3.7109375" style="82" customWidth="1"/>
    <col min="535" max="535" width="11.140625" style="82" bestFit="1" customWidth="1"/>
    <col min="536" max="537" width="10.5703125" style="82"/>
    <col min="538" max="538" width="11.140625" style="82" customWidth="1"/>
    <col min="539" max="768" width="10.5703125" style="82"/>
    <col min="769" max="776" width="0" style="82" hidden="1" customWidth="1"/>
    <col min="777" max="777" width="3.7109375" style="82" customWidth="1"/>
    <col min="778" max="778" width="3.85546875" style="82" customWidth="1"/>
    <col min="779" max="779" width="3.7109375" style="82" customWidth="1"/>
    <col min="780" max="780" width="12.7109375" style="82" customWidth="1"/>
    <col min="781" max="781" width="52.7109375" style="82" customWidth="1"/>
    <col min="782" max="785" width="0" style="82" hidden="1" customWidth="1"/>
    <col min="786" max="786" width="12.28515625" style="82" customWidth="1"/>
    <col min="787" max="787" width="6.42578125" style="82" customWidth="1"/>
    <col min="788" max="788" width="12.28515625" style="82" customWidth="1"/>
    <col min="789" max="789" width="0" style="82" hidden="1" customWidth="1"/>
    <col min="790" max="790" width="3.7109375" style="82" customWidth="1"/>
    <col min="791" max="791" width="11.140625" style="82" bestFit="1" customWidth="1"/>
    <col min="792" max="793" width="10.5703125" style="82"/>
    <col min="794" max="794" width="11.140625" style="82" customWidth="1"/>
    <col min="795" max="1024" width="10.5703125" style="82"/>
    <col min="1025" max="1032" width="0" style="82" hidden="1" customWidth="1"/>
    <col min="1033" max="1033" width="3.7109375" style="82" customWidth="1"/>
    <col min="1034" max="1034" width="3.85546875" style="82" customWidth="1"/>
    <col min="1035" max="1035" width="3.7109375" style="82" customWidth="1"/>
    <col min="1036" max="1036" width="12.7109375" style="82" customWidth="1"/>
    <col min="1037" max="1037" width="52.7109375" style="82" customWidth="1"/>
    <col min="1038" max="1041" width="0" style="82" hidden="1" customWidth="1"/>
    <col min="1042" max="1042" width="12.28515625" style="82" customWidth="1"/>
    <col min="1043" max="1043" width="6.42578125" style="82" customWidth="1"/>
    <col min="1044" max="1044" width="12.28515625" style="82" customWidth="1"/>
    <col min="1045" max="1045" width="0" style="82" hidden="1" customWidth="1"/>
    <col min="1046" max="1046" width="3.7109375" style="82" customWidth="1"/>
    <col min="1047" max="1047" width="11.140625" style="82" bestFit="1" customWidth="1"/>
    <col min="1048" max="1049" width="10.5703125" style="82"/>
    <col min="1050" max="1050" width="11.140625" style="82" customWidth="1"/>
    <col min="1051" max="1280" width="10.5703125" style="82"/>
    <col min="1281" max="1288" width="0" style="82" hidden="1" customWidth="1"/>
    <col min="1289" max="1289" width="3.7109375" style="82" customWidth="1"/>
    <col min="1290" max="1290" width="3.85546875" style="82" customWidth="1"/>
    <col min="1291" max="1291" width="3.7109375" style="82" customWidth="1"/>
    <col min="1292" max="1292" width="12.7109375" style="82" customWidth="1"/>
    <col min="1293" max="1293" width="52.7109375" style="82" customWidth="1"/>
    <col min="1294" max="1297" width="0" style="82" hidden="1" customWidth="1"/>
    <col min="1298" max="1298" width="12.28515625" style="82" customWidth="1"/>
    <col min="1299" max="1299" width="6.42578125" style="82" customWidth="1"/>
    <col min="1300" max="1300" width="12.28515625" style="82" customWidth="1"/>
    <col min="1301" max="1301" width="0" style="82" hidden="1" customWidth="1"/>
    <col min="1302" max="1302" width="3.7109375" style="82" customWidth="1"/>
    <col min="1303" max="1303" width="11.140625" style="82" bestFit="1" customWidth="1"/>
    <col min="1304" max="1305" width="10.5703125" style="82"/>
    <col min="1306" max="1306" width="11.140625" style="82" customWidth="1"/>
    <col min="1307" max="1536" width="10.5703125" style="82"/>
    <col min="1537" max="1544" width="0" style="82" hidden="1" customWidth="1"/>
    <col min="1545" max="1545" width="3.7109375" style="82" customWidth="1"/>
    <col min="1546" max="1546" width="3.85546875" style="82" customWidth="1"/>
    <col min="1547" max="1547" width="3.7109375" style="82" customWidth="1"/>
    <col min="1548" max="1548" width="12.7109375" style="82" customWidth="1"/>
    <col min="1549" max="1549" width="52.7109375" style="82" customWidth="1"/>
    <col min="1550" max="1553" width="0" style="82" hidden="1" customWidth="1"/>
    <col min="1554" max="1554" width="12.28515625" style="82" customWidth="1"/>
    <col min="1555" max="1555" width="6.42578125" style="82" customWidth="1"/>
    <col min="1556" max="1556" width="12.28515625" style="82" customWidth="1"/>
    <col min="1557" max="1557" width="0" style="82" hidden="1" customWidth="1"/>
    <col min="1558" max="1558" width="3.7109375" style="82" customWidth="1"/>
    <col min="1559" max="1559" width="11.140625" style="82" bestFit="1" customWidth="1"/>
    <col min="1560" max="1561" width="10.5703125" style="82"/>
    <col min="1562" max="1562" width="11.140625" style="82" customWidth="1"/>
    <col min="1563" max="1792" width="10.5703125" style="82"/>
    <col min="1793" max="1800" width="0" style="82" hidden="1" customWidth="1"/>
    <col min="1801" max="1801" width="3.7109375" style="82" customWidth="1"/>
    <col min="1802" max="1802" width="3.85546875" style="82" customWidth="1"/>
    <col min="1803" max="1803" width="3.7109375" style="82" customWidth="1"/>
    <col min="1804" max="1804" width="12.7109375" style="82" customWidth="1"/>
    <col min="1805" max="1805" width="52.7109375" style="82" customWidth="1"/>
    <col min="1806" max="1809" width="0" style="82" hidden="1" customWidth="1"/>
    <col min="1810" max="1810" width="12.28515625" style="82" customWidth="1"/>
    <col min="1811" max="1811" width="6.42578125" style="82" customWidth="1"/>
    <col min="1812" max="1812" width="12.28515625" style="82" customWidth="1"/>
    <col min="1813" max="1813" width="0" style="82" hidden="1" customWidth="1"/>
    <col min="1814" max="1814" width="3.7109375" style="82" customWidth="1"/>
    <col min="1815" max="1815" width="11.140625" style="82" bestFit="1" customWidth="1"/>
    <col min="1816" max="1817" width="10.5703125" style="82"/>
    <col min="1818" max="1818" width="11.140625" style="82" customWidth="1"/>
    <col min="1819" max="2048" width="10.5703125" style="82"/>
    <col min="2049" max="2056" width="0" style="82" hidden="1" customWidth="1"/>
    <col min="2057" max="2057" width="3.7109375" style="82" customWidth="1"/>
    <col min="2058" max="2058" width="3.85546875" style="82" customWidth="1"/>
    <col min="2059" max="2059" width="3.7109375" style="82" customWidth="1"/>
    <col min="2060" max="2060" width="12.7109375" style="82" customWidth="1"/>
    <col min="2061" max="2061" width="52.7109375" style="82" customWidth="1"/>
    <col min="2062" max="2065" width="0" style="82" hidden="1" customWidth="1"/>
    <col min="2066" max="2066" width="12.28515625" style="82" customWidth="1"/>
    <col min="2067" max="2067" width="6.42578125" style="82" customWidth="1"/>
    <col min="2068" max="2068" width="12.28515625" style="82" customWidth="1"/>
    <col min="2069" max="2069" width="0" style="82" hidden="1" customWidth="1"/>
    <col min="2070" max="2070" width="3.7109375" style="82" customWidth="1"/>
    <col min="2071" max="2071" width="11.140625" style="82" bestFit="1" customWidth="1"/>
    <col min="2072" max="2073" width="10.5703125" style="82"/>
    <col min="2074" max="2074" width="11.140625" style="82" customWidth="1"/>
    <col min="2075" max="2304" width="10.5703125" style="82"/>
    <col min="2305" max="2312" width="0" style="82" hidden="1" customWidth="1"/>
    <col min="2313" max="2313" width="3.7109375" style="82" customWidth="1"/>
    <col min="2314" max="2314" width="3.85546875" style="82" customWidth="1"/>
    <col min="2315" max="2315" width="3.7109375" style="82" customWidth="1"/>
    <col min="2316" max="2316" width="12.7109375" style="82" customWidth="1"/>
    <col min="2317" max="2317" width="52.7109375" style="82" customWidth="1"/>
    <col min="2318" max="2321" width="0" style="82" hidden="1" customWidth="1"/>
    <col min="2322" max="2322" width="12.28515625" style="82" customWidth="1"/>
    <col min="2323" max="2323" width="6.42578125" style="82" customWidth="1"/>
    <col min="2324" max="2324" width="12.28515625" style="82" customWidth="1"/>
    <col min="2325" max="2325" width="0" style="82" hidden="1" customWidth="1"/>
    <col min="2326" max="2326" width="3.7109375" style="82" customWidth="1"/>
    <col min="2327" max="2327" width="11.140625" style="82" bestFit="1" customWidth="1"/>
    <col min="2328" max="2329" width="10.5703125" style="82"/>
    <col min="2330" max="2330" width="11.140625" style="82" customWidth="1"/>
    <col min="2331" max="2560" width="10.5703125" style="82"/>
    <col min="2561" max="2568" width="0" style="82" hidden="1" customWidth="1"/>
    <col min="2569" max="2569" width="3.7109375" style="82" customWidth="1"/>
    <col min="2570" max="2570" width="3.85546875" style="82" customWidth="1"/>
    <col min="2571" max="2571" width="3.7109375" style="82" customWidth="1"/>
    <col min="2572" max="2572" width="12.7109375" style="82" customWidth="1"/>
    <col min="2573" max="2573" width="52.7109375" style="82" customWidth="1"/>
    <col min="2574" max="2577" width="0" style="82" hidden="1" customWidth="1"/>
    <col min="2578" max="2578" width="12.28515625" style="82" customWidth="1"/>
    <col min="2579" max="2579" width="6.42578125" style="82" customWidth="1"/>
    <col min="2580" max="2580" width="12.28515625" style="82" customWidth="1"/>
    <col min="2581" max="2581" width="0" style="82" hidden="1" customWidth="1"/>
    <col min="2582" max="2582" width="3.7109375" style="82" customWidth="1"/>
    <col min="2583" max="2583" width="11.140625" style="82" bestFit="1" customWidth="1"/>
    <col min="2584" max="2585" width="10.5703125" style="82"/>
    <col min="2586" max="2586" width="11.140625" style="82" customWidth="1"/>
    <col min="2587" max="2816" width="10.5703125" style="82"/>
    <col min="2817" max="2824" width="0" style="82" hidden="1" customWidth="1"/>
    <col min="2825" max="2825" width="3.7109375" style="82" customWidth="1"/>
    <col min="2826" max="2826" width="3.85546875" style="82" customWidth="1"/>
    <col min="2827" max="2827" width="3.7109375" style="82" customWidth="1"/>
    <col min="2828" max="2828" width="12.7109375" style="82" customWidth="1"/>
    <col min="2829" max="2829" width="52.7109375" style="82" customWidth="1"/>
    <col min="2830" max="2833" width="0" style="82" hidden="1" customWidth="1"/>
    <col min="2834" max="2834" width="12.28515625" style="82" customWidth="1"/>
    <col min="2835" max="2835" width="6.42578125" style="82" customWidth="1"/>
    <col min="2836" max="2836" width="12.28515625" style="82" customWidth="1"/>
    <col min="2837" max="2837" width="0" style="82" hidden="1" customWidth="1"/>
    <col min="2838" max="2838" width="3.7109375" style="82" customWidth="1"/>
    <col min="2839" max="2839" width="11.140625" style="82" bestFit="1" customWidth="1"/>
    <col min="2840" max="2841" width="10.5703125" style="82"/>
    <col min="2842" max="2842" width="11.140625" style="82" customWidth="1"/>
    <col min="2843" max="3072" width="10.5703125" style="82"/>
    <col min="3073" max="3080" width="0" style="82" hidden="1" customWidth="1"/>
    <col min="3081" max="3081" width="3.7109375" style="82" customWidth="1"/>
    <col min="3082" max="3082" width="3.85546875" style="82" customWidth="1"/>
    <col min="3083" max="3083" width="3.7109375" style="82" customWidth="1"/>
    <col min="3084" max="3084" width="12.7109375" style="82" customWidth="1"/>
    <col min="3085" max="3085" width="52.7109375" style="82" customWidth="1"/>
    <col min="3086" max="3089" width="0" style="82" hidden="1" customWidth="1"/>
    <col min="3090" max="3090" width="12.28515625" style="82" customWidth="1"/>
    <col min="3091" max="3091" width="6.42578125" style="82" customWidth="1"/>
    <col min="3092" max="3092" width="12.28515625" style="82" customWidth="1"/>
    <col min="3093" max="3093" width="0" style="82" hidden="1" customWidth="1"/>
    <col min="3094" max="3094" width="3.7109375" style="82" customWidth="1"/>
    <col min="3095" max="3095" width="11.140625" style="82" bestFit="1" customWidth="1"/>
    <col min="3096" max="3097" width="10.5703125" style="82"/>
    <col min="3098" max="3098" width="11.140625" style="82" customWidth="1"/>
    <col min="3099" max="3328" width="10.5703125" style="82"/>
    <col min="3329" max="3336" width="0" style="82" hidden="1" customWidth="1"/>
    <col min="3337" max="3337" width="3.7109375" style="82" customWidth="1"/>
    <col min="3338" max="3338" width="3.85546875" style="82" customWidth="1"/>
    <col min="3339" max="3339" width="3.7109375" style="82" customWidth="1"/>
    <col min="3340" max="3340" width="12.7109375" style="82" customWidth="1"/>
    <col min="3341" max="3341" width="52.7109375" style="82" customWidth="1"/>
    <col min="3342" max="3345" width="0" style="82" hidden="1" customWidth="1"/>
    <col min="3346" max="3346" width="12.28515625" style="82" customWidth="1"/>
    <col min="3347" max="3347" width="6.42578125" style="82" customWidth="1"/>
    <col min="3348" max="3348" width="12.28515625" style="82" customWidth="1"/>
    <col min="3349" max="3349" width="0" style="82" hidden="1" customWidth="1"/>
    <col min="3350" max="3350" width="3.7109375" style="82" customWidth="1"/>
    <col min="3351" max="3351" width="11.140625" style="82" bestFit="1" customWidth="1"/>
    <col min="3352" max="3353" width="10.5703125" style="82"/>
    <col min="3354" max="3354" width="11.140625" style="82" customWidth="1"/>
    <col min="3355" max="3584" width="10.5703125" style="82"/>
    <col min="3585" max="3592" width="0" style="82" hidden="1" customWidth="1"/>
    <col min="3593" max="3593" width="3.7109375" style="82" customWidth="1"/>
    <col min="3594" max="3594" width="3.85546875" style="82" customWidth="1"/>
    <col min="3595" max="3595" width="3.7109375" style="82" customWidth="1"/>
    <col min="3596" max="3596" width="12.7109375" style="82" customWidth="1"/>
    <col min="3597" max="3597" width="52.7109375" style="82" customWidth="1"/>
    <col min="3598" max="3601" width="0" style="82" hidden="1" customWidth="1"/>
    <col min="3602" max="3602" width="12.28515625" style="82" customWidth="1"/>
    <col min="3603" max="3603" width="6.42578125" style="82" customWidth="1"/>
    <col min="3604" max="3604" width="12.28515625" style="82" customWidth="1"/>
    <col min="3605" max="3605" width="0" style="82" hidden="1" customWidth="1"/>
    <col min="3606" max="3606" width="3.7109375" style="82" customWidth="1"/>
    <col min="3607" max="3607" width="11.140625" style="82" bestFit="1" customWidth="1"/>
    <col min="3608" max="3609" width="10.5703125" style="82"/>
    <col min="3610" max="3610" width="11.140625" style="82" customWidth="1"/>
    <col min="3611" max="3840" width="10.5703125" style="82"/>
    <col min="3841" max="3848" width="0" style="82" hidden="1" customWidth="1"/>
    <col min="3849" max="3849" width="3.7109375" style="82" customWidth="1"/>
    <col min="3850" max="3850" width="3.85546875" style="82" customWidth="1"/>
    <col min="3851" max="3851" width="3.7109375" style="82" customWidth="1"/>
    <col min="3852" max="3852" width="12.7109375" style="82" customWidth="1"/>
    <col min="3853" max="3853" width="52.7109375" style="82" customWidth="1"/>
    <col min="3854" max="3857" width="0" style="82" hidden="1" customWidth="1"/>
    <col min="3858" max="3858" width="12.28515625" style="82" customWidth="1"/>
    <col min="3859" max="3859" width="6.42578125" style="82" customWidth="1"/>
    <col min="3860" max="3860" width="12.28515625" style="82" customWidth="1"/>
    <col min="3861" max="3861" width="0" style="82" hidden="1" customWidth="1"/>
    <col min="3862" max="3862" width="3.7109375" style="82" customWidth="1"/>
    <col min="3863" max="3863" width="11.140625" style="82" bestFit="1" customWidth="1"/>
    <col min="3864" max="3865" width="10.5703125" style="82"/>
    <col min="3866" max="3866" width="11.140625" style="82" customWidth="1"/>
    <col min="3867" max="4096" width="10.5703125" style="82"/>
    <col min="4097" max="4104" width="0" style="82" hidden="1" customWidth="1"/>
    <col min="4105" max="4105" width="3.7109375" style="82" customWidth="1"/>
    <col min="4106" max="4106" width="3.85546875" style="82" customWidth="1"/>
    <col min="4107" max="4107" width="3.7109375" style="82" customWidth="1"/>
    <col min="4108" max="4108" width="12.7109375" style="82" customWidth="1"/>
    <col min="4109" max="4109" width="52.7109375" style="82" customWidth="1"/>
    <col min="4110" max="4113" width="0" style="82" hidden="1" customWidth="1"/>
    <col min="4114" max="4114" width="12.28515625" style="82" customWidth="1"/>
    <col min="4115" max="4115" width="6.42578125" style="82" customWidth="1"/>
    <col min="4116" max="4116" width="12.28515625" style="82" customWidth="1"/>
    <col min="4117" max="4117" width="0" style="82" hidden="1" customWidth="1"/>
    <col min="4118" max="4118" width="3.7109375" style="82" customWidth="1"/>
    <col min="4119" max="4119" width="11.140625" style="82" bestFit="1" customWidth="1"/>
    <col min="4120" max="4121" width="10.5703125" style="82"/>
    <col min="4122" max="4122" width="11.140625" style="82" customWidth="1"/>
    <col min="4123" max="4352" width="10.5703125" style="82"/>
    <col min="4353" max="4360" width="0" style="82" hidden="1" customWidth="1"/>
    <col min="4361" max="4361" width="3.7109375" style="82" customWidth="1"/>
    <col min="4362" max="4362" width="3.85546875" style="82" customWidth="1"/>
    <col min="4363" max="4363" width="3.7109375" style="82" customWidth="1"/>
    <col min="4364" max="4364" width="12.7109375" style="82" customWidth="1"/>
    <col min="4365" max="4365" width="52.7109375" style="82" customWidth="1"/>
    <col min="4366" max="4369" width="0" style="82" hidden="1" customWidth="1"/>
    <col min="4370" max="4370" width="12.28515625" style="82" customWidth="1"/>
    <col min="4371" max="4371" width="6.42578125" style="82" customWidth="1"/>
    <col min="4372" max="4372" width="12.28515625" style="82" customWidth="1"/>
    <col min="4373" max="4373" width="0" style="82" hidden="1" customWidth="1"/>
    <col min="4374" max="4374" width="3.7109375" style="82" customWidth="1"/>
    <col min="4375" max="4375" width="11.140625" style="82" bestFit="1" customWidth="1"/>
    <col min="4376" max="4377" width="10.5703125" style="82"/>
    <col min="4378" max="4378" width="11.140625" style="82" customWidth="1"/>
    <col min="4379" max="4608" width="10.5703125" style="82"/>
    <col min="4609" max="4616" width="0" style="82" hidden="1" customWidth="1"/>
    <col min="4617" max="4617" width="3.7109375" style="82" customWidth="1"/>
    <col min="4618" max="4618" width="3.85546875" style="82" customWidth="1"/>
    <col min="4619" max="4619" width="3.7109375" style="82" customWidth="1"/>
    <col min="4620" max="4620" width="12.7109375" style="82" customWidth="1"/>
    <col min="4621" max="4621" width="52.7109375" style="82" customWidth="1"/>
    <col min="4622" max="4625" width="0" style="82" hidden="1" customWidth="1"/>
    <col min="4626" max="4626" width="12.28515625" style="82" customWidth="1"/>
    <col min="4627" max="4627" width="6.42578125" style="82" customWidth="1"/>
    <col min="4628" max="4628" width="12.28515625" style="82" customWidth="1"/>
    <col min="4629" max="4629" width="0" style="82" hidden="1" customWidth="1"/>
    <col min="4630" max="4630" width="3.7109375" style="82" customWidth="1"/>
    <col min="4631" max="4631" width="11.140625" style="82" bestFit="1" customWidth="1"/>
    <col min="4632" max="4633" width="10.5703125" style="82"/>
    <col min="4634" max="4634" width="11.140625" style="82" customWidth="1"/>
    <col min="4635" max="4864" width="10.5703125" style="82"/>
    <col min="4865" max="4872" width="0" style="82" hidden="1" customWidth="1"/>
    <col min="4873" max="4873" width="3.7109375" style="82" customWidth="1"/>
    <col min="4874" max="4874" width="3.85546875" style="82" customWidth="1"/>
    <col min="4875" max="4875" width="3.7109375" style="82" customWidth="1"/>
    <col min="4876" max="4876" width="12.7109375" style="82" customWidth="1"/>
    <col min="4877" max="4877" width="52.7109375" style="82" customWidth="1"/>
    <col min="4878" max="4881" width="0" style="82" hidden="1" customWidth="1"/>
    <col min="4882" max="4882" width="12.28515625" style="82" customWidth="1"/>
    <col min="4883" max="4883" width="6.42578125" style="82" customWidth="1"/>
    <col min="4884" max="4884" width="12.28515625" style="82" customWidth="1"/>
    <col min="4885" max="4885" width="0" style="82" hidden="1" customWidth="1"/>
    <col min="4886" max="4886" width="3.7109375" style="82" customWidth="1"/>
    <col min="4887" max="4887" width="11.140625" style="82" bestFit="1" customWidth="1"/>
    <col min="4888" max="4889" width="10.5703125" style="82"/>
    <col min="4890" max="4890" width="11.140625" style="82" customWidth="1"/>
    <col min="4891" max="5120" width="10.5703125" style="82"/>
    <col min="5121" max="5128" width="0" style="82" hidden="1" customWidth="1"/>
    <col min="5129" max="5129" width="3.7109375" style="82" customWidth="1"/>
    <col min="5130" max="5130" width="3.85546875" style="82" customWidth="1"/>
    <col min="5131" max="5131" width="3.7109375" style="82" customWidth="1"/>
    <col min="5132" max="5132" width="12.7109375" style="82" customWidth="1"/>
    <col min="5133" max="5133" width="52.7109375" style="82" customWidth="1"/>
    <col min="5134" max="5137" width="0" style="82" hidden="1" customWidth="1"/>
    <col min="5138" max="5138" width="12.28515625" style="82" customWidth="1"/>
    <col min="5139" max="5139" width="6.42578125" style="82" customWidth="1"/>
    <col min="5140" max="5140" width="12.28515625" style="82" customWidth="1"/>
    <col min="5141" max="5141" width="0" style="82" hidden="1" customWidth="1"/>
    <col min="5142" max="5142" width="3.7109375" style="82" customWidth="1"/>
    <col min="5143" max="5143" width="11.140625" style="82" bestFit="1" customWidth="1"/>
    <col min="5144" max="5145" width="10.5703125" style="82"/>
    <col min="5146" max="5146" width="11.140625" style="82" customWidth="1"/>
    <col min="5147" max="5376" width="10.5703125" style="82"/>
    <col min="5377" max="5384" width="0" style="82" hidden="1" customWidth="1"/>
    <col min="5385" max="5385" width="3.7109375" style="82" customWidth="1"/>
    <col min="5386" max="5386" width="3.85546875" style="82" customWidth="1"/>
    <col min="5387" max="5387" width="3.7109375" style="82" customWidth="1"/>
    <col min="5388" max="5388" width="12.7109375" style="82" customWidth="1"/>
    <col min="5389" max="5389" width="52.7109375" style="82" customWidth="1"/>
    <col min="5390" max="5393" width="0" style="82" hidden="1" customWidth="1"/>
    <col min="5394" max="5394" width="12.28515625" style="82" customWidth="1"/>
    <col min="5395" max="5395" width="6.42578125" style="82" customWidth="1"/>
    <col min="5396" max="5396" width="12.28515625" style="82" customWidth="1"/>
    <col min="5397" max="5397" width="0" style="82" hidden="1" customWidth="1"/>
    <col min="5398" max="5398" width="3.7109375" style="82" customWidth="1"/>
    <col min="5399" max="5399" width="11.140625" style="82" bestFit="1" customWidth="1"/>
    <col min="5400" max="5401" width="10.5703125" style="82"/>
    <col min="5402" max="5402" width="11.140625" style="82" customWidth="1"/>
    <col min="5403" max="5632" width="10.5703125" style="82"/>
    <col min="5633" max="5640" width="0" style="82" hidden="1" customWidth="1"/>
    <col min="5641" max="5641" width="3.7109375" style="82" customWidth="1"/>
    <col min="5642" max="5642" width="3.85546875" style="82" customWidth="1"/>
    <col min="5643" max="5643" width="3.7109375" style="82" customWidth="1"/>
    <col min="5644" max="5644" width="12.7109375" style="82" customWidth="1"/>
    <col min="5645" max="5645" width="52.7109375" style="82" customWidth="1"/>
    <col min="5646" max="5649" width="0" style="82" hidden="1" customWidth="1"/>
    <col min="5650" max="5650" width="12.28515625" style="82" customWidth="1"/>
    <col min="5651" max="5651" width="6.42578125" style="82" customWidth="1"/>
    <col min="5652" max="5652" width="12.28515625" style="82" customWidth="1"/>
    <col min="5653" max="5653" width="0" style="82" hidden="1" customWidth="1"/>
    <col min="5654" max="5654" width="3.7109375" style="82" customWidth="1"/>
    <col min="5655" max="5655" width="11.140625" style="82" bestFit="1" customWidth="1"/>
    <col min="5656" max="5657" width="10.5703125" style="82"/>
    <col min="5658" max="5658" width="11.140625" style="82" customWidth="1"/>
    <col min="5659" max="5888" width="10.5703125" style="82"/>
    <col min="5889" max="5896" width="0" style="82" hidden="1" customWidth="1"/>
    <col min="5897" max="5897" width="3.7109375" style="82" customWidth="1"/>
    <col min="5898" max="5898" width="3.85546875" style="82" customWidth="1"/>
    <col min="5899" max="5899" width="3.7109375" style="82" customWidth="1"/>
    <col min="5900" max="5900" width="12.7109375" style="82" customWidth="1"/>
    <col min="5901" max="5901" width="52.7109375" style="82" customWidth="1"/>
    <col min="5902" max="5905" width="0" style="82" hidden="1" customWidth="1"/>
    <col min="5906" max="5906" width="12.28515625" style="82" customWidth="1"/>
    <col min="5907" max="5907" width="6.42578125" style="82" customWidth="1"/>
    <col min="5908" max="5908" width="12.28515625" style="82" customWidth="1"/>
    <col min="5909" max="5909" width="0" style="82" hidden="1" customWidth="1"/>
    <col min="5910" max="5910" width="3.7109375" style="82" customWidth="1"/>
    <col min="5911" max="5911" width="11.140625" style="82" bestFit="1" customWidth="1"/>
    <col min="5912" max="5913" width="10.5703125" style="82"/>
    <col min="5914" max="5914" width="11.140625" style="82" customWidth="1"/>
    <col min="5915" max="6144" width="10.5703125" style="82"/>
    <col min="6145" max="6152" width="0" style="82" hidden="1" customWidth="1"/>
    <col min="6153" max="6153" width="3.7109375" style="82" customWidth="1"/>
    <col min="6154" max="6154" width="3.85546875" style="82" customWidth="1"/>
    <col min="6155" max="6155" width="3.7109375" style="82" customWidth="1"/>
    <col min="6156" max="6156" width="12.7109375" style="82" customWidth="1"/>
    <col min="6157" max="6157" width="52.7109375" style="82" customWidth="1"/>
    <col min="6158" max="6161" width="0" style="82" hidden="1" customWidth="1"/>
    <col min="6162" max="6162" width="12.28515625" style="82" customWidth="1"/>
    <col min="6163" max="6163" width="6.42578125" style="82" customWidth="1"/>
    <col min="6164" max="6164" width="12.28515625" style="82" customWidth="1"/>
    <col min="6165" max="6165" width="0" style="82" hidden="1" customWidth="1"/>
    <col min="6166" max="6166" width="3.7109375" style="82" customWidth="1"/>
    <col min="6167" max="6167" width="11.140625" style="82" bestFit="1" customWidth="1"/>
    <col min="6168" max="6169" width="10.5703125" style="82"/>
    <col min="6170" max="6170" width="11.140625" style="82" customWidth="1"/>
    <col min="6171" max="6400" width="10.5703125" style="82"/>
    <col min="6401" max="6408" width="0" style="82" hidden="1" customWidth="1"/>
    <col min="6409" max="6409" width="3.7109375" style="82" customWidth="1"/>
    <col min="6410" max="6410" width="3.85546875" style="82" customWidth="1"/>
    <col min="6411" max="6411" width="3.7109375" style="82" customWidth="1"/>
    <col min="6412" max="6412" width="12.7109375" style="82" customWidth="1"/>
    <col min="6413" max="6413" width="52.7109375" style="82" customWidth="1"/>
    <col min="6414" max="6417" width="0" style="82" hidden="1" customWidth="1"/>
    <col min="6418" max="6418" width="12.28515625" style="82" customWidth="1"/>
    <col min="6419" max="6419" width="6.42578125" style="82" customWidth="1"/>
    <col min="6420" max="6420" width="12.28515625" style="82" customWidth="1"/>
    <col min="6421" max="6421" width="0" style="82" hidden="1" customWidth="1"/>
    <col min="6422" max="6422" width="3.7109375" style="82" customWidth="1"/>
    <col min="6423" max="6423" width="11.140625" style="82" bestFit="1" customWidth="1"/>
    <col min="6424" max="6425" width="10.5703125" style="82"/>
    <col min="6426" max="6426" width="11.140625" style="82" customWidth="1"/>
    <col min="6427" max="6656" width="10.5703125" style="82"/>
    <col min="6657" max="6664" width="0" style="82" hidden="1" customWidth="1"/>
    <col min="6665" max="6665" width="3.7109375" style="82" customWidth="1"/>
    <col min="6666" max="6666" width="3.85546875" style="82" customWidth="1"/>
    <col min="6667" max="6667" width="3.7109375" style="82" customWidth="1"/>
    <col min="6668" max="6668" width="12.7109375" style="82" customWidth="1"/>
    <col min="6669" max="6669" width="52.7109375" style="82" customWidth="1"/>
    <col min="6670" max="6673" width="0" style="82" hidden="1" customWidth="1"/>
    <col min="6674" max="6674" width="12.28515625" style="82" customWidth="1"/>
    <col min="6675" max="6675" width="6.42578125" style="82" customWidth="1"/>
    <col min="6676" max="6676" width="12.28515625" style="82" customWidth="1"/>
    <col min="6677" max="6677" width="0" style="82" hidden="1" customWidth="1"/>
    <col min="6678" max="6678" width="3.7109375" style="82" customWidth="1"/>
    <col min="6679" max="6679" width="11.140625" style="82" bestFit="1" customWidth="1"/>
    <col min="6680" max="6681" width="10.5703125" style="82"/>
    <col min="6682" max="6682" width="11.140625" style="82" customWidth="1"/>
    <col min="6683" max="6912" width="10.5703125" style="82"/>
    <col min="6913" max="6920" width="0" style="82" hidden="1" customWidth="1"/>
    <col min="6921" max="6921" width="3.7109375" style="82" customWidth="1"/>
    <col min="6922" max="6922" width="3.85546875" style="82" customWidth="1"/>
    <col min="6923" max="6923" width="3.7109375" style="82" customWidth="1"/>
    <col min="6924" max="6924" width="12.7109375" style="82" customWidth="1"/>
    <col min="6925" max="6925" width="52.7109375" style="82" customWidth="1"/>
    <col min="6926" max="6929" width="0" style="82" hidden="1" customWidth="1"/>
    <col min="6930" max="6930" width="12.28515625" style="82" customWidth="1"/>
    <col min="6931" max="6931" width="6.42578125" style="82" customWidth="1"/>
    <col min="6932" max="6932" width="12.28515625" style="82" customWidth="1"/>
    <col min="6933" max="6933" width="0" style="82" hidden="1" customWidth="1"/>
    <col min="6934" max="6934" width="3.7109375" style="82" customWidth="1"/>
    <col min="6935" max="6935" width="11.140625" style="82" bestFit="1" customWidth="1"/>
    <col min="6936" max="6937" width="10.5703125" style="82"/>
    <col min="6938" max="6938" width="11.140625" style="82" customWidth="1"/>
    <col min="6939" max="7168" width="10.5703125" style="82"/>
    <col min="7169" max="7176" width="0" style="82" hidden="1" customWidth="1"/>
    <col min="7177" max="7177" width="3.7109375" style="82" customWidth="1"/>
    <col min="7178" max="7178" width="3.85546875" style="82" customWidth="1"/>
    <col min="7179" max="7179" width="3.7109375" style="82" customWidth="1"/>
    <col min="7180" max="7180" width="12.7109375" style="82" customWidth="1"/>
    <col min="7181" max="7181" width="52.7109375" style="82" customWidth="1"/>
    <col min="7182" max="7185" width="0" style="82" hidden="1" customWidth="1"/>
    <col min="7186" max="7186" width="12.28515625" style="82" customWidth="1"/>
    <col min="7187" max="7187" width="6.42578125" style="82" customWidth="1"/>
    <col min="7188" max="7188" width="12.28515625" style="82" customWidth="1"/>
    <col min="7189" max="7189" width="0" style="82" hidden="1" customWidth="1"/>
    <col min="7190" max="7190" width="3.7109375" style="82" customWidth="1"/>
    <col min="7191" max="7191" width="11.140625" style="82" bestFit="1" customWidth="1"/>
    <col min="7192" max="7193" width="10.5703125" style="82"/>
    <col min="7194" max="7194" width="11.140625" style="82" customWidth="1"/>
    <col min="7195" max="7424" width="10.5703125" style="82"/>
    <col min="7425" max="7432" width="0" style="82" hidden="1" customWidth="1"/>
    <col min="7433" max="7433" width="3.7109375" style="82" customWidth="1"/>
    <col min="7434" max="7434" width="3.85546875" style="82" customWidth="1"/>
    <col min="7435" max="7435" width="3.7109375" style="82" customWidth="1"/>
    <col min="7436" max="7436" width="12.7109375" style="82" customWidth="1"/>
    <col min="7437" max="7437" width="52.7109375" style="82" customWidth="1"/>
    <col min="7438" max="7441" width="0" style="82" hidden="1" customWidth="1"/>
    <col min="7442" max="7442" width="12.28515625" style="82" customWidth="1"/>
    <col min="7443" max="7443" width="6.42578125" style="82" customWidth="1"/>
    <col min="7444" max="7444" width="12.28515625" style="82" customWidth="1"/>
    <col min="7445" max="7445" width="0" style="82" hidden="1" customWidth="1"/>
    <col min="7446" max="7446" width="3.7109375" style="82" customWidth="1"/>
    <col min="7447" max="7447" width="11.140625" style="82" bestFit="1" customWidth="1"/>
    <col min="7448" max="7449" width="10.5703125" style="82"/>
    <col min="7450" max="7450" width="11.140625" style="82" customWidth="1"/>
    <col min="7451" max="7680" width="10.5703125" style="82"/>
    <col min="7681" max="7688" width="0" style="82" hidden="1" customWidth="1"/>
    <col min="7689" max="7689" width="3.7109375" style="82" customWidth="1"/>
    <col min="7690" max="7690" width="3.85546875" style="82" customWidth="1"/>
    <col min="7691" max="7691" width="3.7109375" style="82" customWidth="1"/>
    <col min="7692" max="7692" width="12.7109375" style="82" customWidth="1"/>
    <col min="7693" max="7693" width="52.7109375" style="82" customWidth="1"/>
    <col min="7694" max="7697" width="0" style="82" hidden="1" customWidth="1"/>
    <col min="7698" max="7698" width="12.28515625" style="82" customWidth="1"/>
    <col min="7699" max="7699" width="6.42578125" style="82" customWidth="1"/>
    <col min="7700" max="7700" width="12.28515625" style="82" customWidth="1"/>
    <col min="7701" max="7701" width="0" style="82" hidden="1" customWidth="1"/>
    <col min="7702" max="7702" width="3.7109375" style="82" customWidth="1"/>
    <col min="7703" max="7703" width="11.140625" style="82" bestFit="1" customWidth="1"/>
    <col min="7704" max="7705" width="10.5703125" style="82"/>
    <col min="7706" max="7706" width="11.140625" style="82" customWidth="1"/>
    <col min="7707" max="7936" width="10.5703125" style="82"/>
    <col min="7937" max="7944" width="0" style="82" hidden="1" customWidth="1"/>
    <col min="7945" max="7945" width="3.7109375" style="82" customWidth="1"/>
    <col min="7946" max="7946" width="3.85546875" style="82" customWidth="1"/>
    <col min="7947" max="7947" width="3.7109375" style="82" customWidth="1"/>
    <col min="7948" max="7948" width="12.7109375" style="82" customWidth="1"/>
    <col min="7949" max="7949" width="52.7109375" style="82" customWidth="1"/>
    <col min="7950" max="7953" width="0" style="82" hidden="1" customWidth="1"/>
    <col min="7954" max="7954" width="12.28515625" style="82" customWidth="1"/>
    <col min="7955" max="7955" width="6.42578125" style="82" customWidth="1"/>
    <col min="7956" max="7956" width="12.28515625" style="82" customWidth="1"/>
    <col min="7957" max="7957" width="0" style="82" hidden="1" customWidth="1"/>
    <col min="7958" max="7958" width="3.7109375" style="82" customWidth="1"/>
    <col min="7959" max="7959" width="11.140625" style="82" bestFit="1" customWidth="1"/>
    <col min="7960" max="7961" width="10.5703125" style="82"/>
    <col min="7962" max="7962" width="11.140625" style="82" customWidth="1"/>
    <col min="7963" max="8192" width="10.5703125" style="82"/>
    <col min="8193" max="8200" width="0" style="82" hidden="1" customWidth="1"/>
    <col min="8201" max="8201" width="3.7109375" style="82" customWidth="1"/>
    <col min="8202" max="8202" width="3.85546875" style="82" customWidth="1"/>
    <col min="8203" max="8203" width="3.7109375" style="82" customWidth="1"/>
    <col min="8204" max="8204" width="12.7109375" style="82" customWidth="1"/>
    <col min="8205" max="8205" width="52.7109375" style="82" customWidth="1"/>
    <col min="8206" max="8209" width="0" style="82" hidden="1" customWidth="1"/>
    <col min="8210" max="8210" width="12.28515625" style="82" customWidth="1"/>
    <col min="8211" max="8211" width="6.42578125" style="82" customWidth="1"/>
    <col min="8212" max="8212" width="12.28515625" style="82" customWidth="1"/>
    <col min="8213" max="8213" width="0" style="82" hidden="1" customWidth="1"/>
    <col min="8214" max="8214" width="3.7109375" style="82" customWidth="1"/>
    <col min="8215" max="8215" width="11.140625" style="82" bestFit="1" customWidth="1"/>
    <col min="8216" max="8217" width="10.5703125" style="82"/>
    <col min="8218" max="8218" width="11.140625" style="82" customWidth="1"/>
    <col min="8219" max="8448" width="10.5703125" style="82"/>
    <col min="8449" max="8456" width="0" style="82" hidden="1" customWidth="1"/>
    <col min="8457" max="8457" width="3.7109375" style="82" customWidth="1"/>
    <col min="8458" max="8458" width="3.85546875" style="82" customWidth="1"/>
    <col min="8459" max="8459" width="3.7109375" style="82" customWidth="1"/>
    <col min="8460" max="8460" width="12.7109375" style="82" customWidth="1"/>
    <col min="8461" max="8461" width="52.7109375" style="82" customWidth="1"/>
    <col min="8462" max="8465" width="0" style="82" hidden="1" customWidth="1"/>
    <col min="8466" max="8466" width="12.28515625" style="82" customWidth="1"/>
    <col min="8467" max="8467" width="6.42578125" style="82" customWidth="1"/>
    <col min="8468" max="8468" width="12.28515625" style="82" customWidth="1"/>
    <col min="8469" max="8469" width="0" style="82" hidden="1" customWidth="1"/>
    <col min="8470" max="8470" width="3.7109375" style="82" customWidth="1"/>
    <col min="8471" max="8471" width="11.140625" style="82" bestFit="1" customWidth="1"/>
    <col min="8472" max="8473" width="10.5703125" style="82"/>
    <col min="8474" max="8474" width="11.140625" style="82" customWidth="1"/>
    <col min="8475" max="8704" width="10.5703125" style="82"/>
    <col min="8705" max="8712" width="0" style="82" hidden="1" customWidth="1"/>
    <col min="8713" max="8713" width="3.7109375" style="82" customWidth="1"/>
    <col min="8714" max="8714" width="3.85546875" style="82" customWidth="1"/>
    <col min="8715" max="8715" width="3.7109375" style="82" customWidth="1"/>
    <col min="8716" max="8716" width="12.7109375" style="82" customWidth="1"/>
    <col min="8717" max="8717" width="52.7109375" style="82" customWidth="1"/>
    <col min="8718" max="8721" width="0" style="82" hidden="1" customWidth="1"/>
    <col min="8722" max="8722" width="12.28515625" style="82" customWidth="1"/>
    <col min="8723" max="8723" width="6.42578125" style="82" customWidth="1"/>
    <col min="8724" max="8724" width="12.28515625" style="82" customWidth="1"/>
    <col min="8725" max="8725" width="0" style="82" hidden="1" customWidth="1"/>
    <col min="8726" max="8726" width="3.7109375" style="82" customWidth="1"/>
    <col min="8727" max="8727" width="11.140625" style="82" bestFit="1" customWidth="1"/>
    <col min="8728" max="8729" width="10.5703125" style="82"/>
    <col min="8730" max="8730" width="11.140625" style="82" customWidth="1"/>
    <col min="8731" max="8960" width="10.5703125" style="82"/>
    <col min="8961" max="8968" width="0" style="82" hidden="1" customWidth="1"/>
    <col min="8969" max="8969" width="3.7109375" style="82" customWidth="1"/>
    <col min="8970" max="8970" width="3.85546875" style="82" customWidth="1"/>
    <col min="8971" max="8971" width="3.7109375" style="82" customWidth="1"/>
    <col min="8972" max="8972" width="12.7109375" style="82" customWidth="1"/>
    <col min="8973" max="8973" width="52.7109375" style="82" customWidth="1"/>
    <col min="8974" max="8977" width="0" style="82" hidden="1" customWidth="1"/>
    <col min="8978" max="8978" width="12.28515625" style="82" customWidth="1"/>
    <col min="8979" max="8979" width="6.42578125" style="82" customWidth="1"/>
    <col min="8980" max="8980" width="12.28515625" style="82" customWidth="1"/>
    <col min="8981" max="8981" width="0" style="82" hidden="1" customWidth="1"/>
    <col min="8982" max="8982" width="3.7109375" style="82" customWidth="1"/>
    <col min="8983" max="8983" width="11.140625" style="82" bestFit="1" customWidth="1"/>
    <col min="8984" max="8985" width="10.5703125" style="82"/>
    <col min="8986" max="8986" width="11.140625" style="82" customWidth="1"/>
    <col min="8987" max="9216" width="10.5703125" style="82"/>
    <col min="9217" max="9224" width="0" style="82" hidden="1" customWidth="1"/>
    <col min="9225" max="9225" width="3.7109375" style="82" customWidth="1"/>
    <col min="9226" max="9226" width="3.85546875" style="82" customWidth="1"/>
    <col min="9227" max="9227" width="3.7109375" style="82" customWidth="1"/>
    <col min="9228" max="9228" width="12.7109375" style="82" customWidth="1"/>
    <col min="9229" max="9229" width="52.7109375" style="82" customWidth="1"/>
    <col min="9230" max="9233" width="0" style="82" hidden="1" customWidth="1"/>
    <col min="9234" max="9234" width="12.28515625" style="82" customWidth="1"/>
    <col min="9235" max="9235" width="6.42578125" style="82" customWidth="1"/>
    <col min="9236" max="9236" width="12.28515625" style="82" customWidth="1"/>
    <col min="9237" max="9237" width="0" style="82" hidden="1" customWidth="1"/>
    <col min="9238" max="9238" width="3.7109375" style="82" customWidth="1"/>
    <col min="9239" max="9239" width="11.140625" style="82" bestFit="1" customWidth="1"/>
    <col min="9240" max="9241" width="10.5703125" style="82"/>
    <col min="9242" max="9242" width="11.140625" style="82" customWidth="1"/>
    <col min="9243" max="9472" width="10.5703125" style="82"/>
    <col min="9473" max="9480" width="0" style="82" hidden="1" customWidth="1"/>
    <col min="9481" max="9481" width="3.7109375" style="82" customWidth="1"/>
    <col min="9482" max="9482" width="3.85546875" style="82" customWidth="1"/>
    <col min="9483" max="9483" width="3.7109375" style="82" customWidth="1"/>
    <col min="9484" max="9484" width="12.7109375" style="82" customWidth="1"/>
    <col min="9485" max="9485" width="52.7109375" style="82" customWidth="1"/>
    <col min="9486" max="9489" width="0" style="82" hidden="1" customWidth="1"/>
    <col min="9490" max="9490" width="12.28515625" style="82" customWidth="1"/>
    <col min="9491" max="9491" width="6.42578125" style="82" customWidth="1"/>
    <col min="9492" max="9492" width="12.28515625" style="82" customWidth="1"/>
    <col min="9493" max="9493" width="0" style="82" hidden="1" customWidth="1"/>
    <col min="9494" max="9494" width="3.7109375" style="82" customWidth="1"/>
    <col min="9495" max="9495" width="11.140625" style="82" bestFit="1" customWidth="1"/>
    <col min="9496" max="9497" width="10.5703125" style="82"/>
    <col min="9498" max="9498" width="11.140625" style="82" customWidth="1"/>
    <col min="9499" max="9728" width="10.5703125" style="82"/>
    <col min="9729" max="9736" width="0" style="82" hidden="1" customWidth="1"/>
    <col min="9737" max="9737" width="3.7109375" style="82" customWidth="1"/>
    <col min="9738" max="9738" width="3.85546875" style="82" customWidth="1"/>
    <col min="9739" max="9739" width="3.7109375" style="82" customWidth="1"/>
    <col min="9740" max="9740" width="12.7109375" style="82" customWidth="1"/>
    <col min="9741" max="9741" width="52.7109375" style="82" customWidth="1"/>
    <col min="9742" max="9745" width="0" style="82" hidden="1" customWidth="1"/>
    <col min="9746" max="9746" width="12.28515625" style="82" customWidth="1"/>
    <col min="9747" max="9747" width="6.42578125" style="82" customWidth="1"/>
    <col min="9748" max="9748" width="12.28515625" style="82" customWidth="1"/>
    <col min="9749" max="9749" width="0" style="82" hidden="1" customWidth="1"/>
    <col min="9750" max="9750" width="3.7109375" style="82" customWidth="1"/>
    <col min="9751" max="9751" width="11.140625" style="82" bestFit="1" customWidth="1"/>
    <col min="9752" max="9753" width="10.5703125" style="82"/>
    <col min="9754" max="9754" width="11.140625" style="82" customWidth="1"/>
    <col min="9755" max="9984" width="10.5703125" style="82"/>
    <col min="9985" max="9992" width="0" style="82" hidden="1" customWidth="1"/>
    <col min="9993" max="9993" width="3.7109375" style="82" customWidth="1"/>
    <col min="9994" max="9994" width="3.85546875" style="82" customWidth="1"/>
    <col min="9995" max="9995" width="3.7109375" style="82" customWidth="1"/>
    <col min="9996" max="9996" width="12.7109375" style="82" customWidth="1"/>
    <col min="9997" max="9997" width="52.7109375" style="82" customWidth="1"/>
    <col min="9998" max="10001" width="0" style="82" hidden="1" customWidth="1"/>
    <col min="10002" max="10002" width="12.28515625" style="82" customWidth="1"/>
    <col min="10003" max="10003" width="6.42578125" style="82" customWidth="1"/>
    <col min="10004" max="10004" width="12.28515625" style="82" customWidth="1"/>
    <col min="10005" max="10005" width="0" style="82" hidden="1" customWidth="1"/>
    <col min="10006" max="10006" width="3.7109375" style="82" customWidth="1"/>
    <col min="10007" max="10007" width="11.140625" style="82" bestFit="1" customWidth="1"/>
    <col min="10008" max="10009" width="10.5703125" style="82"/>
    <col min="10010" max="10010" width="11.140625" style="82" customWidth="1"/>
    <col min="10011" max="10240" width="10.5703125" style="82"/>
    <col min="10241" max="10248" width="0" style="82" hidden="1" customWidth="1"/>
    <col min="10249" max="10249" width="3.7109375" style="82" customWidth="1"/>
    <col min="10250" max="10250" width="3.85546875" style="82" customWidth="1"/>
    <col min="10251" max="10251" width="3.7109375" style="82" customWidth="1"/>
    <col min="10252" max="10252" width="12.7109375" style="82" customWidth="1"/>
    <col min="10253" max="10253" width="52.7109375" style="82" customWidth="1"/>
    <col min="10254" max="10257" width="0" style="82" hidden="1" customWidth="1"/>
    <col min="10258" max="10258" width="12.28515625" style="82" customWidth="1"/>
    <col min="10259" max="10259" width="6.42578125" style="82" customWidth="1"/>
    <col min="10260" max="10260" width="12.28515625" style="82" customWidth="1"/>
    <col min="10261" max="10261" width="0" style="82" hidden="1" customWidth="1"/>
    <col min="10262" max="10262" width="3.7109375" style="82" customWidth="1"/>
    <col min="10263" max="10263" width="11.140625" style="82" bestFit="1" customWidth="1"/>
    <col min="10264" max="10265" width="10.5703125" style="82"/>
    <col min="10266" max="10266" width="11.140625" style="82" customWidth="1"/>
    <col min="10267" max="10496" width="10.5703125" style="82"/>
    <col min="10497" max="10504" width="0" style="82" hidden="1" customWidth="1"/>
    <col min="10505" max="10505" width="3.7109375" style="82" customWidth="1"/>
    <col min="10506" max="10506" width="3.85546875" style="82" customWidth="1"/>
    <col min="10507" max="10507" width="3.7109375" style="82" customWidth="1"/>
    <col min="10508" max="10508" width="12.7109375" style="82" customWidth="1"/>
    <col min="10509" max="10509" width="52.7109375" style="82" customWidth="1"/>
    <col min="10510" max="10513" width="0" style="82" hidden="1" customWidth="1"/>
    <col min="10514" max="10514" width="12.28515625" style="82" customWidth="1"/>
    <col min="10515" max="10515" width="6.42578125" style="82" customWidth="1"/>
    <col min="10516" max="10516" width="12.28515625" style="82" customWidth="1"/>
    <col min="10517" max="10517" width="0" style="82" hidden="1" customWidth="1"/>
    <col min="10518" max="10518" width="3.7109375" style="82" customWidth="1"/>
    <col min="10519" max="10519" width="11.140625" style="82" bestFit="1" customWidth="1"/>
    <col min="10520" max="10521" width="10.5703125" style="82"/>
    <col min="10522" max="10522" width="11.140625" style="82" customWidth="1"/>
    <col min="10523" max="10752" width="10.5703125" style="82"/>
    <col min="10753" max="10760" width="0" style="82" hidden="1" customWidth="1"/>
    <col min="10761" max="10761" width="3.7109375" style="82" customWidth="1"/>
    <col min="10762" max="10762" width="3.85546875" style="82" customWidth="1"/>
    <col min="10763" max="10763" width="3.7109375" style="82" customWidth="1"/>
    <col min="10764" max="10764" width="12.7109375" style="82" customWidth="1"/>
    <col min="10765" max="10765" width="52.7109375" style="82" customWidth="1"/>
    <col min="10766" max="10769" width="0" style="82" hidden="1" customWidth="1"/>
    <col min="10770" max="10770" width="12.28515625" style="82" customWidth="1"/>
    <col min="10771" max="10771" width="6.42578125" style="82" customWidth="1"/>
    <col min="10772" max="10772" width="12.28515625" style="82" customWidth="1"/>
    <col min="10773" max="10773" width="0" style="82" hidden="1" customWidth="1"/>
    <col min="10774" max="10774" width="3.7109375" style="82" customWidth="1"/>
    <col min="10775" max="10775" width="11.140625" style="82" bestFit="1" customWidth="1"/>
    <col min="10776" max="10777" width="10.5703125" style="82"/>
    <col min="10778" max="10778" width="11.140625" style="82" customWidth="1"/>
    <col min="10779" max="11008" width="10.5703125" style="82"/>
    <col min="11009" max="11016" width="0" style="82" hidden="1" customWidth="1"/>
    <col min="11017" max="11017" width="3.7109375" style="82" customWidth="1"/>
    <col min="11018" max="11018" width="3.85546875" style="82" customWidth="1"/>
    <col min="11019" max="11019" width="3.7109375" style="82" customWidth="1"/>
    <col min="11020" max="11020" width="12.7109375" style="82" customWidth="1"/>
    <col min="11021" max="11021" width="52.7109375" style="82" customWidth="1"/>
    <col min="11022" max="11025" width="0" style="82" hidden="1" customWidth="1"/>
    <col min="11026" max="11026" width="12.28515625" style="82" customWidth="1"/>
    <col min="11027" max="11027" width="6.42578125" style="82" customWidth="1"/>
    <col min="11028" max="11028" width="12.28515625" style="82" customWidth="1"/>
    <col min="11029" max="11029" width="0" style="82" hidden="1" customWidth="1"/>
    <col min="11030" max="11030" width="3.7109375" style="82" customWidth="1"/>
    <col min="11031" max="11031" width="11.140625" style="82" bestFit="1" customWidth="1"/>
    <col min="11032" max="11033" width="10.5703125" style="82"/>
    <col min="11034" max="11034" width="11.140625" style="82" customWidth="1"/>
    <col min="11035" max="11264" width="10.5703125" style="82"/>
    <col min="11265" max="11272" width="0" style="82" hidden="1" customWidth="1"/>
    <col min="11273" max="11273" width="3.7109375" style="82" customWidth="1"/>
    <col min="11274" max="11274" width="3.85546875" style="82" customWidth="1"/>
    <col min="11275" max="11275" width="3.7109375" style="82" customWidth="1"/>
    <col min="11276" max="11276" width="12.7109375" style="82" customWidth="1"/>
    <col min="11277" max="11277" width="52.7109375" style="82" customWidth="1"/>
    <col min="11278" max="11281" width="0" style="82" hidden="1" customWidth="1"/>
    <col min="11282" max="11282" width="12.28515625" style="82" customWidth="1"/>
    <col min="11283" max="11283" width="6.42578125" style="82" customWidth="1"/>
    <col min="11284" max="11284" width="12.28515625" style="82" customWidth="1"/>
    <col min="11285" max="11285" width="0" style="82" hidden="1" customWidth="1"/>
    <col min="11286" max="11286" width="3.7109375" style="82" customWidth="1"/>
    <col min="11287" max="11287" width="11.140625" style="82" bestFit="1" customWidth="1"/>
    <col min="11288" max="11289" width="10.5703125" style="82"/>
    <col min="11290" max="11290" width="11.140625" style="82" customWidth="1"/>
    <col min="11291" max="11520" width="10.5703125" style="82"/>
    <col min="11521" max="11528" width="0" style="82" hidden="1" customWidth="1"/>
    <col min="11529" max="11529" width="3.7109375" style="82" customWidth="1"/>
    <col min="11530" max="11530" width="3.85546875" style="82" customWidth="1"/>
    <col min="11531" max="11531" width="3.7109375" style="82" customWidth="1"/>
    <col min="11532" max="11532" width="12.7109375" style="82" customWidth="1"/>
    <col min="11533" max="11533" width="52.7109375" style="82" customWidth="1"/>
    <col min="11534" max="11537" width="0" style="82" hidden="1" customWidth="1"/>
    <col min="11538" max="11538" width="12.28515625" style="82" customWidth="1"/>
    <col min="11539" max="11539" width="6.42578125" style="82" customWidth="1"/>
    <col min="11540" max="11540" width="12.28515625" style="82" customWidth="1"/>
    <col min="11541" max="11541" width="0" style="82" hidden="1" customWidth="1"/>
    <col min="11542" max="11542" width="3.7109375" style="82" customWidth="1"/>
    <col min="11543" max="11543" width="11.140625" style="82" bestFit="1" customWidth="1"/>
    <col min="11544" max="11545" width="10.5703125" style="82"/>
    <col min="11546" max="11546" width="11.140625" style="82" customWidth="1"/>
    <col min="11547" max="11776" width="10.5703125" style="82"/>
    <col min="11777" max="11784" width="0" style="82" hidden="1" customWidth="1"/>
    <col min="11785" max="11785" width="3.7109375" style="82" customWidth="1"/>
    <col min="11786" max="11786" width="3.85546875" style="82" customWidth="1"/>
    <col min="11787" max="11787" width="3.7109375" style="82" customWidth="1"/>
    <col min="11788" max="11788" width="12.7109375" style="82" customWidth="1"/>
    <col min="11789" max="11789" width="52.7109375" style="82" customWidth="1"/>
    <col min="11790" max="11793" width="0" style="82" hidden="1" customWidth="1"/>
    <col min="11794" max="11794" width="12.28515625" style="82" customWidth="1"/>
    <col min="11795" max="11795" width="6.42578125" style="82" customWidth="1"/>
    <col min="11796" max="11796" width="12.28515625" style="82" customWidth="1"/>
    <col min="11797" max="11797" width="0" style="82" hidden="1" customWidth="1"/>
    <col min="11798" max="11798" width="3.7109375" style="82" customWidth="1"/>
    <col min="11799" max="11799" width="11.140625" style="82" bestFit="1" customWidth="1"/>
    <col min="11800" max="11801" width="10.5703125" style="82"/>
    <col min="11802" max="11802" width="11.140625" style="82" customWidth="1"/>
    <col min="11803" max="12032" width="10.5703125" style="82"/>
    <col min="12033" max="12040" width="0" style="82" hidden="1" customWidth="1"/>
    <col min="12041" max="12041" width="3.7109375" style="82" customWidth="1"/>
    <col min="12042" max="12042" width="3.85546875" style="82" customWidth="1"/>
    <col min="12043" max="12043" width="3.7109375" style="82" customWidth="1"/>
    <col min="12044" max="12044" width="12.7109375" style="82" customWidth="1"/>
    <col min="12045" max="12045" width="52.7109375" style="82" customWidth="1"/>
    <col min="12046" max="12049" width="0" style="82" hidden="1" customWidth="1"/>
    <col min="12050" max="12050" width="12.28515625" style="82" customWidth="1"/>
    <col min="12051" max="12051" width="6.42578125" style="82" customWidth="1"/>
    <col min="12052" max="12052" width="12.28515625" style="82" customWidth="1"/>
    <col min="12053" max="12053" width="0" style="82" hidden="1" customWidth="1"/>
    <col min="12054" max="12054" width="3.7109375" style="82" customWidth="1"/>
    <col min="12055" max="12055" width="11.140625" style="82" bestFit="1" customWidth="1"/>
    <col min="12056" max="12057" width="10.5703125" style="82"/>
    <col min="12058" max="12058" width="11.140625" style="82" customWidth="1"/>
    <col min="12059" max="12288" width="10.5703125" style="82"/>
    <col min="12289" max="12296" width="0" style="82" hidden="1" customWidth="1"/>
    <col min="12297" max="12297" width="3.7109375" style="82" customWidth="1"/>
    <col min="12298" max="12298" width="3.85546875" style="82" customWidth="1"/>
    <col min="12299" max="12299" width="3.7109375" style="82" customWidth="1"/>
    <col min="12300" max="12300" width="12.7109375" style="82" customWidth="1"/>
    <col min="12301" max="12301" width="52.7109375" style="82" customWidth="1"/>
    <col min="12302" max="12305" width="0" style="82" hidden="1" customWidth="1"/>
    <col min="12306" max="12306" width="12.28515625" style="82" customWidth="1"/>
    <col min="12307" max="12307" width="6.42578125" style="82" customWidth="1"/>
    <col min="12308" max="12308" width="12.28515625" style="82" customWidth="1"/>
    <col min="12309" max="12309" width="0" style="82" hidden="1" customWidth="1"/>
    <col min="12310" max="12310" width="3.7109375" style="82" customWidth="1"/>
    <col min="12311" max="12311" width="11.140625" style="82" bestFit="1" customWidth="1"/>
    <col min="12312" max="12313" width="10.5703125" style="82"/>
    <col min="12314" max="12314" width="11.140625" style="82" customWidth="1"/>
    <col min="12315" max="12544" width="10.5703125" style="82"/>
    <col min="12545" max="12552" width="0" style="82" hidden="1" customWidth="1"/>
    <col min="12553" max="12553" width="3.7109375" style="82" customWidth="1"/>
    <col min="12554" max="12554" width="3.85546875" style="82" customWidth="1"/>
    <col min="12555" max="12555" width="3.7109375" style="82" customWidth="1"/>
    <col min="12556" max="12556" width="12.7109375" style="82" customWidth="1"/>
    <col min="12557" max="12557" width="52.7109375" style="82" customWidth="1"/>
    <col min="12558" max="12561" width="0" style="82" hidden="1" customWidth="1"/>
    <col min="12562" max="12562" width="12.28515625" style="82" customWidth="1"/>
    <col min="12563" max="12563" width="6.42578125" style="82" customWidth="1"/>
    <col min="12564" max="12564" width="12.28515625" style="82" customWidth="1"/>
    <col min="12565" max="12565" width="0" style="82" hidden="1" customWidth="1"/>
    <col min="12566" max="12566" width="3.7109375" style="82" customWidth="1"/>
    <col min="12567" max="12567" width="11.140625" style="82" bestFit="1" customWidth="1"/>
    <col min="12568" max="12569" width="10.5703125" style="82"/>
    <col min="12570" max="12570" width="11.140625" style="82" customWidth="1"/>
    <col min="12571" max="12800" width="10.5703125" style="82"/>
    <col min="12801" max="12808" width="0" style="82" hidden="1" customWidth="1"/>
    <col min="12809" max="12809" width="3.7109375" style="82" customWidth="1"/>
    <col min="12810" max="12810" width="3.85546875" style="82" customWidth="1"/>
    <col min="12811" max="12811" width="3.7109375" style="82" customWidth="1"/>
    <col min="12812" max="12812" width="12.7109375" style="82" customWidth="1"/>
    <col min="12813" max="12813" width="52.7109375" style="82" customWidth="1"/>
    <col min="12814" max="12817" width="0" style="82" hidden="1" customWidth="1"/>
    <col min="12818" max="12818" width="12.28515625" style="82" customWidth="1"/>
    <col min="12819" max="12819" width="6.42578125" style="82" customWidth="1"/>
    <col min="12820" max="12820" width="12.28515625" style="82" customWidth="1"/>
    <col min="12821" max="12821" width="0" style="82" hidden="1" customWidth="1"/>
    <col min="12822" max="12822" width="3.7109375" style="82" customWidth="1"/>
    <col min="12823" max="12823" width="11.140625" style="82" bestFit="1" customWidth="1"/>
    <col min="12824" max="12825" width="10.5703125" style="82"/>
    <col min="12826" max="12826" width="11.140625" style="82" customWidth="1"/>
    <col min="12827" max="13056" width="10.5703125" style="82"/>
    <col min="13057" max="13064" width="0" style="82" hidden="1" customWidth="1"/>
    <col min="13065" max="13065" width="3.7109375" style="82" customWidth="1"/>
    <col min="13066" max="13066" width="3.85546875" style="82" customWidth="1"/>
    <col min="13067" max="13067" width="3.7109375" style="82" customWidth="1"/>
    <col min="13068" max="13068" width="12.7109375" style="82" customWidth="1"/>
    <col min="13069" max="13069" width="52.7109375" style="82" customWidth="1"/>
    <col min="13070" max="13073" width="0" style="82" hidden="1" customWidth="1"/>
    <col min="13074" max="13074" width="12.28515625" style="82" customWidth="1"/>
    <col min="13075" max="13075" width="6.42578125" style="82" customWidth="1"/>
    <col min="13076" max="13076" width="12.28515625" style="82" customWidth="1"/>
    <col min="13077" max="13077" width="0" style="82" hidden="1" customWidth="1"/>
    <col min="13078" max="13078" width="3.7109375" style="82" customWidth="1"/>
    <col min="13079" max="13079" width="11.140625" style="82" bestFit="1" customWidth="1"/>
    <col min="13080" max="13081" width="10.5703125" style="82"/>
    <col min="13082" max="13082" width="11.140625" style="82" customWidth="1"/>
    <col min="13083" max="13312" width="10.5703125" style="82"/>
    <col min="13313" max="13320" width="0" style="82" hidden="1" customWidth="1"/>
    <col min="13321" max="13321" width="3.7109375" style="82" customWidth="1"/>
    <col min="13322" max="13322" width="3.85546875" style="82" customWidth="1"/>
    <col min="13323" max="13323" width="3.7109375" style="82" customWidth="1"/>
    <col min="13324" max="13324" width="12.7109375" style="82" customWidth="1"/>
    <col min="13325" max="13325" width="52.7109375" style="82" customWidth="1"/>
    <col min="13326" max="13329" width="0" style="82" hidden="1" customWidth="1"/>
    <col min="13330" max="13330" width="12.28515625" style="82" customWidth="1"/>
    <col min="13331" max="13331" width="6.42578125" style="82" customWidth="1"/>
    <col min="13332" max="13332" width="12.28515625" style="82" customWidth="1"/>
    <col min="13333" max="13333" width="0" style="82" hidden="1" customWidth="1"/>
    <col min="13334" max="13334" width="3.7109375" style="82" customWidth="1"/>
    <col min="13335" max="13335" width="11.140625" style="82" bestFit="1" customWidth="1"/>
    <col min="13336" max="13337" width="10.5703125" style="82"/>
    <col min="13338" max="13338" width="11.140625" style="82" customWidth="1"/>
    <col min="13339" max="13568" width="10.5703125" style="82"/>
    <col min="13569" max="13576" width="0" style="82" hidden="1" customWidth="1"/>
    <col min="13577" max="13577" width="3.7109375" style="82" customWidth="1"/>
    <col min="13578" max="13578" width="3.85546875" style="82" customWidth="1"/>
    <col min="13579" max="13579" width="3.7109375" style="82" customWidth="1"/>
    <col min="13580" max="13580" width="12.7109375" style="82" customWidth="1"/>
    <col min="13581" max="13581" width="52.7109375" style="82" customWidth="1"/>
    <col min="13582" max="13585" width="0" style="82" hidden="1" customWidth="1"/>
    <col min="13586" max="13586" width="12.28515625" style="82" customWidth="1"/>
    <col min="13587" max="13587" width="6.42578125" style="82" customWidth="1"/>
    <col min="13588" max="13588" width="12.28515625" style="82" customWidth="1"/>
    <col min="13589" max="13589" width="0" style="82" hidden="1" customWidth="1"/>
    <col min="13590" max="13590" width="3.7109375" style="82" customWidth="1"/>
    <col min="13591" max="13591" width="11.140625" style="82" bestFit="1" customWidth="1"/>
    <col min="13592" max="13593" width="10.5703125" style="82"/>
    <col min="13594" max="13594" width="11.140625" style="82" customWidth="1"/>
    <col min="13595" max="13824" width="10.5703125" style="82"/>
    <col min="13825" max="13832" width="0" style="82" hidden="1" customWidth="1"/>
    <col min="13833" max="13833" width="3.7109375" style="82" customWidth="1"/>
    <col min="13834" max="13834" width="3.85546875" style="82" customWidth="1"/>
    <col min="13835" max="13835" width="3.7109375" style="82" customWidth="1"/>
    <col min="13836" max="13836" width="12.7109375" style="82" customWidth="1"/>
    <col min="13837" max="13837" width="52.7109375" style="82" customWidth="1"/>
    <col min="13838" max="13841" width="0" style="82" hidden="1" customWidth="1"/>
    <col min="13842" max="13842" width="12.28515625" style="82" customWidth="1"/>
    <col min="13843" max="13843" width="6.42578125" style="82" customWidth="1"/>
    <col min="13844" max="13844" width="12.28515625" style="82" customWidth="1"/>
    <col min="13845" max="13845" width="0" style="82" hidden="1" customWidth="1"/>
    <col min="13846" max="13846" width="3.7109375" style="82" customWidth="1"/>
    <col min="13847" max="13847" width="11.140625" style="82" bestFit="1" customWidth="1"/>
    <col min="13848" max="13849" width="10.5703125" style="82"/>
    <col min="13850" max="13850" width="11.140625" style="82" customWidth="1"/>
    <col min="13851" max="14080" width="10.5703125" style="82"/>
    <col min="14081" max="14088" width="0" style="82" hidden="1" customWidth="1"/>
    <col min="14089" max="14089" width="3.7109375" style="82" customWidth="1"/>
    <col min="14090" max="14090" width="3.85546875" style="82" customWidth="1"/>
    <col min="14091" max="14091" width="3.7109375" style="82" customWidth="1"/>
    <col min="14092" max="14092" width="12.7109375" style="82" customWidth="1"/>
    <col min="14093" max="14093" width="52.7109375" style="82" customWidth="1"/>
    <col min="14094" max="14097" width="0" style="82" hidden="1" customWidth="1"/>
    <col min="14098" max="14098" width="12.28515625" style="82" customWidth="1"/>
    <col min="14099" max="14099" width="6.42578125" style="82" customWidth="1"/>
    <col min="14100" max="14100" width="12.28515625" style="82" customWidth="1"/>
    <col min="14101" max="14101" width="0" style="82" hidden="1" customWidth="1"/>
    <col min="14102" max="14102" width="3.7109375" style="82" customWidth="1"/>
    <col min="14103" max="14103" width="11.140625" style="82" bestFit="1" customWidth="1"/>
    <col min="14104" max="14105" width="10.5703125" style="82"/>
    <col min="14106" max="14106" width="11.140625" style="82" customWidth="1"/>
    <col min="14107" max="14336" width="10.5703125" style="82"/>
    <col min="14337" max="14344" width="0" style="82" hidden="1" customWidth="1"/>
    <col min="14345" max="14345" width="3.7109375" style="82" customWidth="1"/>
    <col min="14346" max="14346" width="3.85546875" style="82" customWidth="1"/>
    <col min="14347" max="14347" width="3.7109375" style="82" customWidth="1"/>
    <col min="14348" max="14348" width="12.7109375" style="82" customWidth="1"/>
    <col min="14349" max="14349" width="52.7109375" style="82" customWidth="1"/>
    <col min="14350" max="14353" width="0" style="82" hidden="1" customWidth="1"/>
    <col min="14354" max="14354" width="12.28515625" style="82" customWidth="1"/>
    <col min="14355" max="14355" width="6.42578125" style="82" customWidth="1"/>
    <col min="14356" max="14356" width="12.28515625" style="82" customWidth="1"/>
    <col min="14357" max="14357" width="0" style="82" hidden="1" customWidth="1"/>
    <col min="14358" max="14358" width="3.7109375" style="82" customWidth="1"/>
    <col min="14359" max="14359" width="11.140625" style="82" bestFit="1" customWidth="1"/>
    <col min="14360" max="14361" width="10.5703125" style="82"/>
    <col min="14362" max="14362" width="11.140625" style="82" customWidth="1"/>
    <col min="14363" max="14592" width="10.5703125" style="82"/>
    <col min="14593" max="14600" width="0" style="82" hidden="1" customWidth="1"/>
    <col min="14601" max="14601" width="3.7109375" style="82" customWidth="1"/>
    <col min="14602" max="14602" width="3.85546875" style="82" customWidth="1"/>
    <col min="14603" max="14603" width="3.7109375" style="82" customWidth="1"/>
    <col min="14604" max="14604" width="12.7109375" style="82" customWidth="1"/>
    <col min="14605" max="14605" width="52.7109375" style="82" customWidth="1"/>
    <col min="14606" max="14609" width="0" style="82" hidden="1" customWidth="1"/>
    <col min="14610" max="14610" width="12.28515625" style="82" customWidth="1"/>
    <col min="14611" max="14611" width="6.42578125" style="82" customWidth="1"/>
    <col min="14612" max="14612" width="12.28515625" style="82" customWidth="1"/>
    <col min="14613" max="14613" width="0" style="82" hidden="1" customWidth="1"/>
    <col min="14614" max="14614" width="3.7109375" style="82" customWidth="1"/>
    <col min="14615" max="14615" width="11.140625" style="82" bestFit="1" customWidth="1"/>
    <col min="14616" max="14617" width="10.5703125" style="82"/>
    <col min="14618" max="14618" width="11.140625" style="82" customWidth="1"/>
    <col min="14619" max="14848" width="10.5703125" style="82"/>
    <col min="14849" max="14856" width="0" style="82" hidden="1" customWidth="1"/>
    <col min="14857" max="14857" width="3.7109375" style="82" customWidth="1"/>
    <col min="14858" max="14858" width="3.85546875" style="82" customWidth="1"/>
    <col min="14859" max="14859" width="3.7109375" style="82" customWidth="1"/>
    <col min="14860" max="14860" width="12.7109375" style="82" customWidth="1"/>
    <col min="14861" max="14861" width="52.7109375" style="82" customWidth="1"/>
    <col min="14862" max="14865" width="0" style="82" hidden="1" customWidth="1"/>
    <col min="14866" max="14866" width="12.28515625" style="82" customWidth="1"/>
    <col min="14867" max="14867" width="6.42578125" style="82" customWidth="1"/>
    <col min="14868" max="14868" width="12.28515625" style="82" customWidth="1"/>
    <col min="14869" max="14869" width="0" style="82" hidden="1" customWidth="1"/>
    <col min="14870" max="14870" width="3.7109375" style="82" customWidth="1"/>
    <col min="14871" max="14871" width="11.140625" style="82" bestFit="1" customWidth="1"/>
    <col min="14872" max="14873" width="10.5703125" style="82"/>
    <col min="14874" max="14874" width="11.140625" style="82" customWidth="1"/>
    <col min="14875" max="15104" width="10.5703125" style="82"/>
    <col min="15105" max="15112" width="0" style="82" hidden="1" customWidth="1"/>
    <col min="15113" max="15113" width="3.7109375" style="82" customWidth="1"/>
    <col min="15114" max="15114" width="3.85546875" style="82" customWidth="1"/>
    <col min="15115" max="15115" width="3.7109375" style="82" customWidth="1"/>
    <col min="15116" max="15116" width="12.7109375" style="82" customWidth="1"/>
    <col min="15117" max="15117" width="52.7109375" style="82" customWidth="1"/>
    <col min="15118" max="15121" width="0" style="82" hidden="1" customWidth="1"/>
    <col min="15122" max="15122" width="12.28515625" style="82" customWidth="1"/>
    <col min="15123" max="15123" width="6.42578125" style="82" customWidth="1"/>
    <col min="15124" max="15124" width="12.28515625" style="82" customWidth="1"/>
    <col min="15125" max="15125" width="0" style="82" hidden="1" customWidth="1"/>
    <col min="15126" max="15126" width="3.7109375" style="82" customWidth="1"/>
    <col min="15127" max="15127" width="11.140625" style="82" bestFit="1" customWidth="1"/>
    <col min="15128" max="15129" width="10.5703125" style="82"/>
    <col min="15130" max="15130" width="11.140625" style="82" customWidth="1"/>
    <col min="15131" max="15360" width="10.5703125" style="82"/>
    <col min="15361" max="15368" width="0" style="82" hidden="1" customWidth="1"/>
    <col min="15369" max="15369" width="3.7109375" style="82" customWidth="1"/>
    <col min="15370" max="15370" width="3.85546875" style="82" customWidth="1"/>
    <col min="15371" max="15371" width="3.7109375" style="82" customWidth="1"/>
    <col min="15372" max="15372" width="12.7109375" style="82" customWidth="1"/>
    <col min="15373" max="15373" width="52.7109375" style="82" customWidth="1"/>
    <col min="15374" max="15377" width="0" style="82" hidden="1" customWidth="1"/>
    <col min="15378" max="15378" width="12.28515625" style="82" customWidth="1"/>
    <col min="15379" max="15379" width="6.42578125" style="82" customWidth="1"/>
    <col min="15380" max="15380" width="12.28515625" style="82" customWidth="1"/>
    <col min="15381" max="15381" width="0" style="82" hidden="1" customWidth="1"/>
    <col min="15382" max="15382" width="3.7109375" style="82" customWidth="1"/>
    <col min="15383" max="15383" width="11.140625" style="82" bestFit="1" customWidth="1"/>
    <col min="15384" max="15385" width="10.5703125" style="82"/>
    <col min="15386" max="15386" width="11.140625" style="82" customWidth="1"/>
    <col min="15387" max="15616" width="10.5703125" style="82"/>
    <col min="15617" max="15624" width="0" style="82" hidden="1" customWidth="1"/>
    <col min="15625" max="15625" width="3.7109375" style="82" customWidth="1"/>
    <col min="15626" max="15626" width="3.85546875" style="82" customWidth="1"/>
    <col min="15627" max="15627" width="3.7109375" style="82" customWidth="1"/>
    <col min="15628" max="15628" width="12.7109375" style="82" customWidth="1"/>
    <col min="15629" max="15629" width="52.7109375" style="82" customWidth="1"/>
    <col min="15630" max="15633" width="0" style="82" hidden="1" customWidth="1"/>
    <col min="15634" max="15634" width="12.28515625" style="82" customWidth="1"/>
    <col min="15635" max="15635" width="6.42578125" style="82" customWidth="1"/>
    <col min="15636" max="15636" width="12.28515625" style="82" customWidth="1"/>
    <col min="15637" max="15637" width="0" style="82" hidden="1" customWidth="1"/>
    <col min="15638" max="15638" width="3.7109375" style="82" customWidth="1"/>
    <col min="15639" max="15639" width="11.140625" style="82" bestFit="1" customWidth="1"/>
    <col min="15640" max="15641" width="10.5703125" style="82"/>
    <col min="15642" max="15642" width="11.140625" style="82" customWidth="1"/>
    <col min="15643" max="15872" width="10.5703125" style="82"/>
    <col min="15873" max="15880" width="0" style="82" hidden="1" customWidth="1"/>
    <col min="15881" max="15881" width="3.7109375" style="82" customWidth="1"/>
    <col min="15882" max="15882" width="3.85546875" style="82" customWidth="1"/>
    <col min="15883" max="15883" width="3.7109375" style="82" customWidth="1"/>
    <col min="15884" max="15884" width="12.7109375" style="82" customWidth="1"/>
    <col min="15885" max="15885" width="52.7109375" style="82" customWidth="1"/>
    <col min="15886" max="15889" width="0" style="82" hidden="1" customWidth="1"/>
    <col min="15890" max="15890" width="12.28515625" style="82" customWidth="1"/>
    <col min="15891" max="15891" width="6.42578125" style="82" customWidth="1"/>
    <col min="15892" max="15892" width="12.28515625" style="82" customWidth="1"/>
    <col min="15893" max="15893" width="0" style="82" hidden="1" customWidth="1"/>
    <col min="15894" max="15894" width="3.7109375" style="82" customWidth="1"/>
    <col min="15895" max="15895" width="11.140625" style="82" bestFit="1" customWidth="1"/>
    <col min="15896" max="15897" width="10.5703125" style="82"/>
    <col min="15898" max="15898" width="11.140625" style="82" customWidth="1"/>
    <col min="15899" max="16128" width="10.5703125" style="82"/>
    <col min="16129" max="16136" width="0" style="82" hidden="1" customWidth="1"/>
    <col min="16137" max="16137" width="3.7109375" style="82" customWidth="1"/>
    <col min="16138" max="16138" width="3.85546875" style="82" customWidth="1"/>
    <col min="16139" max="16139" width="3.7109375" style="82" customWidth="1"/>
    <col min="16140" max="16140" width="12.7109375" style="82" customWidth="1"/>
    <col min="16141" max="16141" width="52.7109375" style="82" customWidth="1"/>
    <col min="16142" max="16145" width="0" style="82" hidden="1" customWidth="1"/>
    <col min="16146" max="16146" width="12.28515625" style="82" customWidth="1"/>
    <col min="16147" max="16147" width="6.42578125" style="82" customWidth="1"/>
    <col min="16148" max="16148" width="12.28515625" style="82" customWidth="1"/>
    <col min="16149" max="16149" width="0" style="82" hidden="1" customWidth="1"/>
    <col min="16150" max="16150" width="3.7109375" style="82" customWidth="1"/>
    <col min="16151" max="16151" width="11.140625" style="82" bestFit="1" customWidth="1"/>
    <col min="16152" max="16153" width="10.5703125" style="82"/>
    <col min="16154" max="16154" width="11.140625" style="82" customWidth="1"/>
    <col min="16155" max="16384" width="10.5703125" style="82"/>
  </cols>
  <sheetData>
    <row r="1" spans="1:36">
      <c r="J1" s="208"/>
      <c r="K1" s="208"/>
      <c r="L1" s="388" t="s">
        <v>173</v>
      </c>
      <c r="M1" s="388"/>
      <c r="N1" s="388"/>
      <c r="O1" s="388"/>
      <c r="P1" s="388"/>
      <c r="Q1" s="388"/>
      <c r="R1" s="388"/>
      <c r="S1" s="388"/>
      <c r="T1" s="388"/>
      <c r="U1" s="210"/>
    </row>
    <row r="2" spans="1:36">
      <c r="J2" s="208"/>
      <c r="K2" s="208"/>
      <c r="L2" s="209"/>
      <c r="M2" s="209"/>
      <c r="N2" s="209"/>
      <c r="O2" s="211"/>
      <c r="P2" s="211"/>
      <c r="Q2" s="211"/>
      <c r="R2" s="211"/>
      <c r="S2" s="211"/>
      <c r="T2" s="211"/>
      <c r="U2" s="211"/>
      <c r="V2" s="84"/>
    </row>
    <row r="3" spans="1:36" s="145" customFormat="1" ht="5.25">
      <c r="A3" s="199"/>
      <c r="B3" s="199"/>
      <c r="C3" s="199"/>
      <c r="D3" s="199"/>
      <c r="E3" s="199"/>
      <c r="F3" s="199"/>
      <c r="G3" s="199"/>
      <c r="H3" s="199"/>
      <c r="L3" s="177"/>
      <c r="M3" s="44"/>
      <c r="O3" s="389"/>
      <c r="P3" s="389"/>
      <c r="Q3" s="389"/>
      <c r="R3" s="389"/>
      <c r="S3" s="389"/>
      <c r="T3" s="389"/>
      <c r="U3" s="212"/>
      <c r="V3" s="212"/>
      <c r="X3" s="199"/>
      <c r="Y3" s="199"/>
      <c r="Z3" s="199"/>
      <c r="AA3" s="199"/>
      <c r="AB3" s="199"/>
    </row>
    <row r="4" spans="1:36" s="181" customFormat="1" ht="30">
      <c r="A4" s="180"/>
      <c r="B4" s="180"/>
      <c r="C4" s="180"/>
      <c r="D4" s="180"/>
      <c r="E4" s="180"/>
      <c r="F4" s="180"/>
      <c r="G4" s="180"/>
      <c r="H4" s="180"/>
      <c r="L4" s="213"/>
      <c r="M4" s="214" t="str">
        <f>"Дата подачи заявления об "&amp;IF(datePr_ch="","утверждении","изменении") &amp; " тарифов"</f>
        <v>Дата подачи заявления об утверждении тарифов</v>
      </c>
      <c r="N4" s="215"/>
      <c r="O4" s="390" t="str">
        <f>IF(datePr_ch="",IF(datePr="","",datePr),datePr_ch)</f>
        <v>23.03.2020</v>
      </c>
      <c r="P4" s="390"/>
      <c r="Q4" s="390"/>
      <c r="R4" s="390"/>
      <c r="S4" s="390"/>
      <c r="T4" s="390"/>
      <c r="U4" s="216"/>
      <c r="V4" s="216"/>
      <c r="W4" s="217"/>
      <c r="X4" s="180"/>
      <c r="Y4" s="180"/>
      <c r="Z4" s="180"/>
      <c r="AA4" s="180"/>
      <c r="AB4" s="180"/>
      <c r="AC4" s="180"/>
      <c r="AD4" s="180"/>
      <c r="AE4" s="180"/>
      <c r="AF4" s="180"/>
      <c r="AG4" s="180"/>
      <c r="AH4" s="180"/>
    </row>
    <row r="5" spans="1:36" s="181" customFormat="1" ht="30">
      <c r="A5" s="180"/>
      <c r="B5" s="180"/>
      <c r="C5" s="180"/>
      <c r="D5" s="180"/>
      <c r="E5" s="180"/>
      <c r="F5" s="180"/>
      <c r="G5" s="180"/>
      <c r="H5" s="180"/>
      <c r="L5" s="147"/>
      <c r="M5" s="214" t="str">
        <f>"Номер подачи заявления об "&amp;IF(numberPr_ch="","утверждении","изменении") &amp; " тарифов"</f>
        <v>Номер подачи заявления об утверждении тарифов</v>
      </c>
      <c r="N5" s="215"/>
      <c r="O5" s="390" t="str">
        <f>IF(numberPr_ch="",IF(numberPr="","",numberPr),numberPr_ch)</f>
        <v>№47Т</v>
      </c>
      <c r="P5" s="390"/>
      <c r="Q5" s="390"/>
      <c r="R5" s="390"/>
      <c r="S5" s="390"/>
      <c r="T5" s="390"/>
      <c r="U5" s="216"/>
      <c r="V5" s="216"/>
      <c r="W5" s="217"/>
      <c r="X5" s="180"/>
      <c r="Y5" s="180"/>
      <c r="Z5" s="180"/>
      <c r="AA5" s="180"/>
      <c r="AB5" s="180"/>
      <c r="AC5" s="180"/>
      <c r="AD5" s="180"/>
      <c r="AE5" s="180"/>
      <c r="AF5" s="180"/>
      <c r="AG5" s="180"/>
      <c r="AH5" s="180"/>
    </row>
    <row r="6" spans="1:36" s="145" customFormat="1" ht="5.25">
      <c r="A6" s="199"/>
      <c r="B6" s="199"/>
      <c r="C6" s="199"/>
      <c r="D6" s="199"/>
      <c r="E6" s="199"/>
      <c r="F6" s="199"/>
      <c r="G6" s="199"/>
      <c r="H6" s="199"/>
      <c r="L6" s="177"/>
      <c r="M6" s="44"/>
      <c r="O6" s="389"/>
      <c r="P6" s="389"/>
      <c r="Q6" s="389"/>
      <c r="R6" s="389"/>
      <c r="S6" s="389"/>
      <c r="T6" s="389"/>
      <c r="U6" s="212"/>
      <c r="V6" s="212"/>
      <c r="X6" s="199"/>
      <c r="Y6" s="199"/>
      <c r="Z6" s="199"/>
      <c r="AA6" s="199"/>
      <c r="AB6" s="199"/>
    </row>
    <row r="7" spans="1:36" s="181" customFormat="1" ht="15">
      <c r="A7" s="180"/>
      <c r="B7" s="180"/>
      <c r="C7" s="180"/>
      <c r="D7" s="180"/>
      <c r="E7" s="180"/>
      <c r="F7" s="180"/>
      <c r="G7" s="180"/>
      <c r="H7" s="180"/>
      <c r="L7" s="391"/>
      <c r="M7" s="391"/>
      <c r="N7" s="218"/>
      <c r="O7" s="216"/>
      <c r="P7" s="216"/>
      <c r="Q7" s="216"/>
      <c r="R7" s="216"/>
      <c r="S7" s="216"/>
      <c r="T7" s="216"/>
      <c r="U7" s="219" t="s">
        <v>174</v>
      </c>
      <c r="X7" s="180"/>
      <c r="Y7" s="180"/>
      <c r="Z7" s="180"/>
      <c r="AA7" s="180"/>
      <c r="AB7" s="180"/>
      <c r="AC7" s="180"/>
      <c r="AD7" s="180"/>
      <c r="AE7" s="180"/>
      <c r="AF7" s="180"/>
      <c r="AG7" s="180"/>
      <c r="AH7" s="180"/>
    </row>
    <row r="8" spans="1:36">
      <c r="J8" s="208"/>
      <c r="K8" s="208"/>
      <c r="L8" s="209"/>
      <c r="M8" s="209"/>
      <c r="N8" s="220"/>
      <c r="O8" s="392"/>
      <c r="P8" s="392"/>
      <c r="Q8" s="392"/>
      <c r="R8" s="392"/>
      <c r="S8" s="392"/>
      <c r="T8" s="392"/>
      <c r="U8" s="392"/>
    </row>
    <row r="9" spans="1:36">
      <c r="J9" s="208"/>
      <c r="K9" s="208"/>
      <c r="L9" s="383" t="s">
        <v>126</v>
      </c>
      <c r="M9" s="383"/>
      <c r="N9" s="383"/>
      <c r="O9" s="383"/>
      <c r="P9" s="383"/>
      <c r="Q9" s="383"/>
      <c r="R9" s="383"/>
      <c r="S9" s="383"/>
      <c r="T9" s="383"/>
      <c r="U9" s="383"/>
      <c r="V9" s="383"/>
      <c r="W9" s="383" t="s">
        <v>127</v>
      </c>
    </row>
    <row r="10" spans="1:36" ht="15">
      <c r="J10" s="208"/>
      <c r="K10" s="208"/>
      <c r="L10" s="393" t="s">
        <v>50</v>
      </c>
      <c r="M10" s="393" t="s">
        <v>175</v>
      </c>
      <c r="N10" s="221"/>
      <c r="O10" s="394" t="s">
        <v>176</v>
      </c>
      <c r="P10" s="395"/>
      <c r="Q10" s="395"/>
      <c r="R10" s="395"/>
      <c r="S10" s="395"/>
      <c r="T10" s="396"/>
      <c r="U10" s="397" t="s">
        <v>177</v>
      </c>
      <c r="V10" s="400" t="s">
        <v>178</v>
      </c>
      <c r="W10" s="383"/>
    </row>
    <row r="11" spans="1:36">
      <c r="J11" s="208"/>
      <c r="K11" s="208"/>
      <c r="L11" s="393"/>
      <c r="M11" s="393"/>
      <c r="N11" s="222"/>
      <c r="O11" s="403" t="s">
        <v>179</v>
      </c>
      <c r="P11" s="405" t="s">
        <v>180</v>
      </c>
      <c r="Q11" s="406"/>
      <c r="R11" s="407" t="s">
        <v>181</v>
      </c>
      <c r="S11" s="408"/>
      <c r="T11" s="409"/>
      <c r="U11" s="398"/>
      <c r="V11" s="401"/>
      <c r="W11" s="383"/>
    </row>
    <row r="12" spans="1:36" ht="45">
      <c r="J12" s="208"/>
      <c r="K12" s="208"/>
      <c r="L12" s="393"/>
      <c r="M12" s="393"/>
      <c r="N12" s="223"/>
      <c r="O12" s="404"/>
      <c r="P12" s="224" t="s">
        <v>182</v>
      </c>
      <c r="Q12" s="224" t="s">
        <v>183</v>
      </c>
      <c r="R12" s="225" t="s">
        <v>184</v>
      </c>
      <c r="S12" s="410" t="s">
        <v>185</v>
      </c>
      <c r="T12" s="411"/>
      <c r="U12" s="399"/>
      <c r="V12" s="402"/>
      <c r="W12" s="383"/>
    </row>
    <row r="13" spans="1:36">
      <c r="J13" s="208"/>
      <c r="K13" s="226">
        <v>1</v>
      </c>
      <c r="L13" s="227" t="s">
        <v>52</v>
      </c>
      <c r="M13" s="227" t="s">
        <v>53</v>
      </c>
      <c r="N13" s="228" t="str">
        <f ca="1">OFFSET(N13,0,-1)</f>
        <v>2</v>
      </c>
      <c r="O13" s="229">
        <f ca="1">OFFSET(O13,0,-1)+1</f>
        <v>3</v>
      </c>
      <c r="P13" s="229">
        <f ca="1">OFFSET(P13,0,-1)+1</f>
        <v>4</v>
      </c>
      <c r="Q13" s="229">
        <f ca="1">OFFSET(Q13,0,-1)+1</f>
        <v>5</v>
      </c>
      <c r="R13" s="229">
        <f ca="1">OFFSET(R13,0,-1)+1</f>
        <v>6</v>
      </c>
      <c r="S13" s="412">
        <f ca="1">OFFSET(S13,0,-1)+1</f>
        <v>7</v>
      </c>
      <c r="T13" s="412"/>
      <c r="U13" s="229">
        <f ca="1">OFFSET(U13,0,-2)+1</f>
        <v>8</v>
      </c>
      <c r="V13" s="228">
        <f ca="1">OFFSET(V13,0,-1)</f>
        <v>8</v>
      </c>
      <c r="W13" s="229">
        <f ca="1">OFFSET(W13,0,-1)+1</f>
        <v>9</v>
      </c>
    </row>
    <row r="14" spans="1:36" ht="22.5">
      <c r="A14" s="413">
        <v>1</v>
      </c>
      <c r="B14" s="230"/>
      <c r="C14" s="230"/>
      <c r="D14" s="230"/>
      <c r="E14" s="231"/>
      <c r="F14" s="232"/>
      <c r="G14" s="232"/>
      <c r="H14" s="232"/>
      <c r="I14" s="206"/>
      <c r="J14" s="233"/>
      <c r="K14" s="234"/>
      <c r="L14" s="235">
        <v>1</v>
      </c>
      <c r="M14" s="236" t="s">
        <v>98</v>
      </c>
      <c r="N14" s="237"/>
      <c r="O14" s="414" t="str">
        <f>IF('[1]Перечень тарифов'!J21="","","" &amp; '[1]Перечень тарифов'!J21 &amp; "")</f>
        <v>Тарифы на тепловую энергию (мощность) на коллекторах источников тепловой энергии</v>
      </c>
      <c r="P14" s="414"/>
      <c r="Q14" s="414"/>
      <c r="R14" s="414"/>
      <c r="S14" s="414"/>
      <c r="T14" s="414"/>
      <c r="U14" s="414"/>
      <c r="V14" s="414"/>
      <c r="W14" s="238" t="s">
        <v>186</v>
      </c>
      <c r="Y14" s="86"/>
      <c r="Z14" s="86" t="str">
        <f t="shared" ref="Z14:Z53" si="0">IF(M14="","",M14 )</f>
        <v>Наименование тарифа</v>
      </c>
      <c r="AA14" s="86"/>
      <c r="AB14" s="86"/>
      <c r="AC14" s="86"/>
      <c r="AI14" s="72"/>
      <c r="AJ14" s="72"/>
    </row>
    <row r="15" spans="1:36" ht="22.5">
      <c r="A15" s="413"/>
      <c r="B15" s="413">
        <v>1</v>
      </c>
      <c r="C15" s="230"/>
      <c r="D15" s="230"/>
      <c r="E15" s="232"/>
      <c r="F15" s="232"/>
      <c r="G15" s="232"/>
      <c r="H15" s="232"/>
      <c r="I15" s="135"/>
      <c r="J15" s="239"/>
      <c r="K15" s="240"/>
      <c r="L15" s="235" t="s">
        <v>205</v>
      </c>
      <c r="M15" s="241" t="s">
        <v>47</v>
      </c>
      <c r="N15" s="237"/>
      <c r="O15" s="414" t="str">
        <f>IF('[1]Перечень тарифов'!N21="","","" &amp; '[1]Перечень тарифов'!N21 &amp; "")</f>
        <v>город Шадринск, город Шадринск (37705000);</v>
      </c>
      <c r="P15" s="414"/>
      <c r="Q15" s="414"/>
      <c r="R15" s="414"/>
      <c r="S15" s="414"/>
      <c r="T15" s="414"/>
      <c r="U15" s="414"/>
      <c r="V15" s="414"/>
      <c r="W15" s="238" t="s">
        <v>187</v>
      </c>
      <c r="Y15" s="86"/>
      <c r="Z15" s="86" t="str">
        <f t="shared" si="0"/>
        <v>Территория действия тарифа</v>
      </c>
      <c r="AA15" s="86"/>
      <c r="AB15" s="86"/>
      <c r="AC15" s="86"/>
      <c r="AI15" s="72"/>
      <c r="AJ15" s="72"/>
    </row>
    <row r="16" spans="1:36">
      <c r="A16" s="413"/>
      <c r="B16" s="413"/>
      <c r="C16" s="413">
        <v>1</v>
      </c>
      <c r="D16" s="230"/>
      <c r="E16" s="232"/>
      <c r="F16" s="232"/>
      <c r="G16" s="232"/>
      <c r="H16" s="232"/>
      <c r="I16" s="242"/>
      <c r="J16" s="239"/>
      <c r="K16" s="240"/>
      <c r="L16" s="235" t="s">
        <v>206</v>
      </c>
      <c r="M16" s="243"/>
      <c r="N16" s="237"/>
      <c r="O16" s="414"/>
      <c r="P16" s="414"/>
      <c r="Q16" s="414"/>
      <c r="R16" s="414"/>
      <c r="S16" s="414"/>
      <c r="T16" s="414"/>
      <c r="U16" s="414"/>
      <c r="V16" s="414"/>
      <c r="W16" s="238"/>
      <c r="Y16" s="86"/>
      <c r="Z16" s="86" t="str">
        <f t="shared" si="0"/>
        <v/>
      </c>
      <c r="AA16" s="86"/>
      <c r="AB16" s="86"/>
      <c r="AC16" s="86"/>
      <c r="AI16" s="72"/>
      <c r="AJ16" s="72"/>
    </row>
    <row r="17" spans="1:36">
      <c r="A17" s="413"/>
      <c r="B17" s="413"/>
      <c r="C17" s="413"/>
      <c r="D17" s="413">
        <v>1</v>
      </c>
      <c r="E17" s="232"/>
      <c r="F17" s="232"/>
      <c r="G17" s="232"/>
      <c r="H17" s="232"/>
      <c r="I17" s="242"/>
      <c r="J17" s="239"/>
      <c r="K17" s="240"/>
      <c r="L17" s="235" t="s">
        <v>207</v>
      </c>
      <c r="M17" s="244"/>
      <c r="N17" s="237"/>
      <c r="O17" s="414"/>
      <c r="P17" s="414"/>
      <c r="Q17" s="414"/>
      <c r="R17" s="414"/>
      <c r="S17" s="414"/>
      <c r="T17" s="414"/>
      <c r="U17" s="414"/>
      <c r="V17" s="414"/>
      <c r="W17" s="238"/>
      <c r="Y17" s="86"/>
      <c r="Z17" s="86" t="str">
        <f t="shared" si="0"/>
        <v/>
      </c>
      <c r="AA17" s="86"/>
      <c r="AB17" s="86"/>
      <c r="AC17" s="86"/>
      <c r="AI17" s="72"/>
      <c r="AJ17" s="72"/>
    </row>
    <row r="18" spans="1:36" ht="78.75">
      <c r="A18" s="413"/>
      <c r="B18" s="413"/>
      <c r="C18" s="413"/>
      <c r="D18" s="413"/>
      <c r="E18" s="413">
        <v>1</v>
      </c>
      <c r="F18" s="232"/>
      <c r="G18" s="232"/>
      <c r="H18" s="230">
        <v>1</v>
      </c>
      <c r="I18" s="413">
        <v>1</v>
      </c>
      <c r="J18" s="232"/>
      <c r="K18" s="245"/>
      <c r="L18" s="235" t="s">
        <v>208</v>
      </c>
      <c r="M18" s="246" t="s">
        <v>188</v>
      </c>
      <c r="N18" s="237"/>
      <c r="O18" s="418" t="s">
        <v>189</v>
      </c>
      <c r="P18" s="418"/>
      <c r="Q18" s="418"/>
      <c r="R18" s="418"/>
      <c r="S18" s="418"/>
      <c r="T18" s="418"/>
      <c r="U18" s="418"/>
      <c r="V18" s="418"/>
      <c r="W18" s="238" t="s">
        <v>190</v>
      </c>
      <c r="Y18" s="86"/>
      <c r="Z18" s="86" t="str">
        <f t="shared" si="0"/>
        <v>Схема подключения теплопотребляющей установки к коллектору источника тепловой энергии</v>
      </c>
      <c r="AA18" s="86"/>
      <c r="AB18" s="86"/>
      <c r="AC18" s="86"/>
      <c r="AI18" s="72"/>
      <c r="AJ18" s="72"/>
    </row>
    <row r="19" spans="1:36" ht="33.75">
      <c r="A19" s="413"/>
      <c r="B19" s="413"/>
      <c r="C19" s="413"/>
      <c r="D19" s="413"/>
      <c r="E19" s="413"/>
      <c r="F19" s="413">
        <v>1</v>
      </c>
      <c r="G19" s="230"/>
      <c r="H19" s="230"/>
      <c r="I19" s="413"/>
      <c r="J19" s="413">
        <v>1</v>
      </c>
      <c r="K19" s="247"/>
      <c r="L19" s="235" t="s">
        <v>209</v>
      </c>
      <c r="M19" s="248" t="s">
        <v>191</v>
      </c>
      <c r="N19" s="237"/>
      <c r="O19" s="419" t="s">
        <v>192</v>
      </c>
      <c r="P19" s="420"/>
      <c r="Q19" s="420"/>
      <c r="R19" s="420"/>
      <c r="S19" s="420"/>
      <c r="T19" s="420"/>
      <c r="U19" s="420"/>
      <c r="V19" s="421"/>
      <c r="W19" s="238" t="s">
        <v>193</v>
      </c>
      <c r="Y19" s="86"/>
      <c r="Z19" s="86" t="str">
        <f t="shared" si="0"/>
        <v>Группа потребителей</v>
      </c>
      <c r="AA19" s="86"/>
      <c r="AB19" s="86"/>
      <c r="AC19" s="86"/>
      <c r="AI19" s="72"/>
      <c r="AJ19" s="72"/>
    </row>
    <row r="20" spans="1:36" ht="11.25">
      <c r="A20" s="413"/>
      <c r="B20" s="413"/>
      <c r="C20" s="413"/>
      <c r="D20" s="413"/>
      <c r="E20" s="413"/>
      <c r="F20" s="413"/>
      <c r="G20" s="230">
        <v>1</v>
      </c>
      <c r="H20" s="230"/>
      <c r="I20" s="413"/>
      <c r="J20" s="413"/>
      <c r="K20" s="247">
        <v>1</v>
      </c>
      <c r="L20" s="430" t="s">
        <v>210</v>
      </c>
      <c r="M20" s="426" t="s">
        <v>194</v>
      </c>
      <c r="N20" s="237"/>
      <c r="O20" s="428">
        <v>2420.0500000000002</v>
      </c>
      <c r="P20" s="249"/>
      <c r="Q20" s="250"/>
      <c r="R20" s="422" t="s">
        <v>6</v>
      </c>
      <c r="S20" s="424" t="s">
        <v>46</v>
      </c>
      <c r="T20" s="422" t="s">
        <v>8</v>
      </c>
      <c r="U20" s="424" t="s">
        <v>4</v>
      </c>
      <c r="V20" s="249"/>
      <c r="W20" s="432" t="s">
        <v>195</v>
      </c>
      <c r="X20" s="72" t="e">
        <f ca="1">strCheckDate(O21:V21)</f>
        <v>#NAME?</v>
      </c>
      <c r="Y20" s="86"/>
      <c r="Z20" s="86" t="str">
        <f t="shared" si="0"/>
        <v>вода</v>
      </c>
      <c r="AA20" s="86"/>
      <c r="AB20" s="86"/>
      <c r="AC20" s="86"/>
      <c r="AI20" s="72"/>
      <c r="AJ20" s="72"/>
    </row>
    <row r="21" spans="1:36" ht="11.25">
      <c r="A21" s="413"/>
      <c r="B21" s="413"/>
      <c r="C21" s="413"/>
      <c r="D21" s="413"/>
      <c r="E21" s="413"/>
      <c r="F21" s="413"/>
      <c r="G21" s="230"/>
      <c r="H21" s="230"/>
      <c r="I21" s="413"/>
      <c r="J21" s="413"/>
      <c r="K21" s="247"/>
      <c r="L21" s="431"/>
      <c r="M21" s="427"/>
      <c r="N21" s="237"/>
      <c r="O21" s="429"/>
      <c r="P21" s="249"/>
      <c r="Q21" s="251" t="str">
        <f>R20 &amp; "-" &amp; T20</f>
        <v>01.05.2020-31.12.2020</v>
      </c>
      <c r="R21" s="422"/>
      <c r="S21" s="424"/>
      <c r="T21" s="422"/>
      <c r="U21" s="424"/>
      <c r="V21" s="249"/>
      <c r="W21" s="433"/>
      <c r="Y21" s="86"/>
      <c r="Z21" s="86" t="str">
        <f t="shared" si="0"/>
        <v/>
      </c>
      <c r="AA21" s="86"/>
      <c r="AB21" s="86"/>
      <c r="AC21" s="86"/>
      <c r="AI21" s="72"/>
      <c r="AJ21" s="72"/>
    </row>
    <row r="22" spans="1:36" ht="11.25">
      <c r="A22" s="413"/>
      <c r="B22" s="413"/>
      <c r="C22" s="413"/>
      <c r="D22" s="413"/>
      <c r="E22" s="413"/>
      <c r="F22" s="413"/>
      <c r="G22" s="232"/>
      <c r="H22" s="230"/>
      <c r="I22" s="413"/>
      <c r="J22" s="413"/>
      <c r="K22" s="245"/>
      <c r="L22" s="252"/>
      <c r="M22" s="253" t="s">
        <v>196</v>
      </c>
      <c r="N22" s="106"/>
      <c r="O22" s="106"/>
      <c r="P22" s="106"/>
      <c r="Q22" s="106"/>
      <c r="R22" s="106"/>
      <c r="S22" s="106"/>
      <c r="T22" s="106"/>
      <c r="U22" s="106"/>
      <c r="V22" s="254"/>
      <c r="W22" s="434"/>
      <c r="Y22" s="86"/>
      <c r="Z22" s="86" t="str">
        <f t="shared" si="0"/>
        <v>Добавить вид теплоносителя (параметры теплоносителя)</v>
      </c>
      <c r="AA22" s="86"/>
      <c r="AB22" s="86"/>
      <c r="AC22" s="86"/>
      <c r="AI22" s="72"/>
      <c r="AJ22" s="72"/>
    </row>
    <row r="23" spans="1:36" ht="11.25">
      <c r="A23" s="413"/>
      <c r="B23" s="413"/>
      <c r="C23" s="413"/>
      <c r="D23" s="413"/>
      <c r="E23" s="413"/>
      <c r="F23" s="232"/>
      <c r="G23" s="232"/>
      <c r="H23" s="230"/>
      <c r="I23" s="413"/>
      <c r="J23" s="232"/>
      <c r="K23" s="245"/>
      <c r="L23" s="252"/>
      <c r="M23" s="255" t="s">
        <v>197</v>
      </c>
      <c r="N23" s="106"/>
      <c r="O23" s="106"/>
      <c r="P23" s="106"/>
      <c r="Q23" s="106"/>
      <c r="R23" s="106"/>
      <c r="S23" s="106"/>
      <c r="T23" s="106"/>
      <c r="U23" s="256"/>
      <c r="V23" s="106"/>
      <c r="W23" s="257"/>
      <c r="Y23" s="86"/>
      <c r="Z23" s="86" t="str">
        <f t="shared" si="0"/>
        <v>Добавить группу потребителей</v>
      </c>
      <c r="AA23" s="86"/>
      <c r="AB23" s="86"/>
      <c r="AC23" s="86"/>
      <c r="AI23" s="72"/>
      <c r="AJ23" s="72"/>
    </row>
    <row r="24" spans="1:36">
      <c r="A24" s="413"/>
      <c r="B24" s="413"/>
      <c r="C24" s="413"/>
      <c r="D24" s="413"/>
      <c r="E24" s="258"/>
      <c r="F24" s="232"/>
      <c r="G24" s="232"/>
      <c r="H24" s="232"/>
      <c r="I24" s="233"/>
      <c r="J24" s="259"/>
      <c r="K24" s="234"/>
      <c r="L24" s="252"/>
      <c r="M24" s="260" t="s">
        <v>198</v>
      </c>
      <c r="N24" s="106"/>
      <c r="O24" s="106"/>
      <c r="P24" s="106"/>
      <c r="Q24" s="106"/>
      <c r="R24" s="106"/>
      <c r="S24" s="106"/>
      <c r="T24" s="106"/>
      <c r="U24" s="256"/>
      <c r="V24" s="106"/>
      <c r="W24" s="257"/>
      <c r="Y24" s="86"/>
      <c r="Z24" s="86" t="str">
        <f t="shared" si="0"/>
        <v>Добавить схему подключения</v>
      </c>
      <c r="AA24" s="86"/>
      <c r="AB24" s="86"/>
      <c r="AC24" s="86"/>
      <c r="AI24" s="72"/>
      <c r="AJ24" s="72"/>
    </row>
    <row r="25" spans="1:36" ht="22.5">
      <c r="A25" s="413">
        <v>2</v>
      </c>
      <c r="B25" s="230"/>
      <c r="C25" s="230"/>
      <c r="D25" s="230"/>
      <c r="E25" s="231" t="s">
        <v>199</v>
      </c>
      <c r="F25" s="232"/>
      <c r="G25" s="232"/>
      <c r="H25" s="232"/>
      <c r="I25" s="206"/>
      <c r="J25" s="233"/>
      <c r="K25" s="234"/>
      <c r="L25" s="235">
        <v>2</v>
      </c>
      <c r="M25" s="236" t="s">
        <v>98</v>
      </c>
      <c r="N25" s="237"/>
      <c r="O25" s="415" t="str">
        <f>IF('[1]Перечень тарифов'!J25="","","" &amp; '[1]Перечень тарифов'!J25 &amp; "")</f>
        <v>Тарифы на тепловую энергию (мощность) , поставляемую потребителям</v>
      </c>
      <c r="P25" s="416"/>
      <c r="Q25" s="416"/>
      <c r="R25" s="416"/>
      <c r="S25" s="416"/>
      <c r="T25" s="416"/>
      <c r="U25" s="416"/>
      <c r="V25" s="417"/>
      <c r="W25" s="238" t="s">
        <v>186</v>
      </c>
      <c r="Y25" s="86"/>
      <c r="Z25" s="86" t="str">
        <f t="shared" si="0"/>
        <v>Наименование тарифа</v>
      </c>
      <c r="AA25" s="86"/>
      <c r="AB25" s="86"/>
      <c r="AC25" s="86"/>
      <c r="AI25" s="72"/>
      <c r="AJ25" s="72"/>
    </row>
    <row r="26" spans="1:36" ht="22.5">
      <c r="A26" s="413"/>
      <c r="B26" s="413">
        <v>1</v>
      </c>
      <c r="C26" s="230"/>
      <c r="D26" s="230"/>
      <c r="E26" s="232"/>
      <c r="F26" s="232"/>
      <c r="G26" s="232"/>
      <c r="H26" s="232"/>
      <c r="I26" s="135"/>
      <c r="J26" s="239"/>
      <c r="K26" s="240"/>
      <c r="L26" s="235" t="s">
        <v>145</v>
      </c>
      <c r="M26" s="241" t="s">
        <v>47</v>
      </c>
      <c r="N26" s="237"/>
      <c r="O26" s="415" t="str">
        <f>IF('[1]Перечень тарифов'!N25="","","" &amp; '[1]Перечень тарифов'!N25 &amp; "")</f>
        <v>город Шадринск, город Шадринск (37705000);</v>
      </c>
      <c r="P26" s="416"/>
      <c r="Q26" s="416"/>
      <c r="R26" s="416"/>
      <c r="S26" s="416"/>
      <c r="T26" s="416"/>
      <c r="U26" s="416"/>
      <c r="V26" s="417"/>
      <c r="W26" s="238" t="s">
        <v>187</v>
      </c>
      <c r="Y26" s="86"/>
      <c r="Z26" s="86" t="str">
        <f t="shared" si="0"/>
        <v>Территория действия тарифа</v>
      </c>
      <c r="AA26" s="86"/>
      <c r="AB26" s="86"/>
      <c r="AC26" s="86"/>
      <c r="AI26" s="72"/>
      <c r="AJ26" s="72"/>
    </row>
    <row r="27" spans="1:36">
      <c r="A27" s="413"/>
      <c r="B27" s="413"/>
      <c r="C27" s="413">
        <v>1</v>
      </c>
      <c r="D27" s="230"/>
      <c r="E27" s="232"/>
      <c r="F27" s="232"/>
      <c r="G27" s="232"/>
      <c r="H27" s="232"/>
      <c r="I27" s="242"/>
      <c r="J27" s="239"/>
      <c r="K27" s="240"/>
      <c r="L27" s="235" t="s">
        <v>211</v>
      </c>
      <c r="M27" s="243"/>
      <c r="N27" s="237"/>
      <c r="O27" s="415"/>
      <c r="P27" s="416"/>
      <c r="Q27" s="416"/>
      <c r="R27" s="416"/>
      <c r="S27" s="416"/>
      <c r="T27" s="416"/>
      <c r="U27" s="416"/>
      <c r="V27" s="417"/>
      <c r="W27" s="238"/>
      <c r="Y27" s="86"/>
      <c r="Z27" s="86" t="str">
        <f t="shared" si="0"/>
        <v/>
      </c>
      <c r="AA27" s="86"/>
      <c r="AB27" s="86"/>
      <c r="AC27" s="86"/>
      <c r="AI27" s="72"/>
      <c r="AJ27" s="72"/>
    </row>
    <row r="28" spans="1:36">
      <c r="A28" s="413"/>
      <c r="B28" s="413"/>
      <c r="C28" s="413"/>
      <c r="D28" s="413">
        <v>1</v>
      </c>
      <c r="E28" s="232"/>
      <c r="F28" s="232"/>
      <c r="G28" s="232"/>
      <c r="H28" s="232"/>
      <c r="I28" s="242"/>
      <c r="J28" s="239"/>
      <c r="K28" s="240"/>
      <c r="L28" s="235" t="s">
        <v>212</v>
      </c>
      <c r="M28" s="244"/>
      <c r="N28" s="237"/>
      <c r="O28" s="415"/>
      <c r="P28" s="416"/>
      <c r="Q28" s="416"/>
      <c r="R28" s="416"/>
      <c r="S28" s="416"/>
      <c r="T28" s="416"/>
      <c r="U28" s="416"/>
      <c r="V28" s="417"/>
      <c r="W28" s="238"/>
      <c r="Y28" s="86"/>
      <c r="Z28" s="86" t="str">
        <f t="shared" si="0"/>
        <v/>
      </c>
      <c r="AA28" s="86"/>
      <c r="AB28" s="86"/>
      <c r="AC28" s="86"/>
      <c r="AI28" s="72"/>
      <c r="AJ28" s="72"/>
    </row>
    <row r="29" spans="1:36" ht="78.75">
      <c r="A29" s="413"/>
      <c r="B29" s="413"/>
      <c r="C29" s="413"/>
      <c r="D29" s="413"/>
      <c r="E29" s="413">
        <v>1</v>
      </c>
      <c r="F29" s="232"/>
      <c r="G29" s="232"/>
      <c r="H29" s="230">
        <v>1</v>
      </c>
      <c r="I29" s="413">
        <v>1</v>
      </c>
      <c r="J29" s="232"/>
      <c r="K29" s="245"/>
      <c r="L29" s="235" t="s">
        <v>213</v>
      </c>
      <c r="M29" s="246" t="s">
        <v>188</v>
      </c>
      <c r="N29" s="237"/>
      <c r="O29" s="419" t="s">
        <v>200</v>
      </c>
      <c r="P29" s="420"/>
      <c r="Q29" s="420"/>
      <c r="R29" s="420"/>
      <c r="S29" s="420"/>
      <c r="T29" s="420"/>
      <c r="U29" s="420"/>
      <c r="V29" s="421"/>
      <c r="W29" s="238" t="s">
        <v>190</v>
      </c>
      <c r="Y29" s="86"/>
      <c r="Z29" s="86" t="str">
        <f t="shared" si="0"/>
        <v>Схема подключения теплопотребляющей установки к коллектору источника тепловой энергии</v>
      </c>
      <c r="AA29" s="86"/>
      <c r="AB29" s="86"/>
      <c r="AC29" s="86"/>
      <c r="AI29" s="72"/>
      <c r="AJ29" s="72"/>
    </row>
    <row r="30" spans="1:36" ht="33.75">
      <c r="A30" s="413"/>
      <c r="B30" s="413"/>
      <c r="C30" s="413"/>
      <c r="D30" s="413"/>
      <c r="E30" s="413"/>
      <c r="F30" s="413">
        <v>1</v>
      </c>
      <c r="G30" s="230"/>
      <c r="H30" s="230"/>
      <c r="I30" s="413"/>
      <c r="J30" s="413">
        <v>1</v>
      </c>
      <c r="K30" s="247"/>
      <c r="L30" s="235" t="s">
        <v>214</v>
      </c>
      <c r="M30" s="248" t="s">
        <v>191</v>
      </c>
      <c r="N30" s="237"/>
      <c r="O30" s="419" t="s">
        <v>192</v>
      </c>
      <c r="P30" s="420"/>
      <c r="Q30" s="420"/>
      <c r="R30" s="420"/>
      <c r="S30" s="420"/>
      <c r="T30" s="420"/>
      <c r="U30" s="420"/>
      <c r="V30" s="421"/>
      <c r="W30" s="238" t="s">
        <v>193</v>
      </c>
      <c r="Y30" s="86"/>
      <c r="Z30" s="86" t="str">
        <f t="shared" si="0"/>
        <v>Группа потребителей</v>
      </c>
      <c r="AA30" s="86"/>
      <c r="AB30" s="86"/>
      <c r="AC30" s="86"/>
      <c r="AI30" s="72"/>
      <c r="AJ30" s="72"/>
    </row>
    <row r="31" spans="1:36" ht="11.25">
      <c r="A31" s="413"/>
      <c r="B31" s="413"/>
      <c r="C31" s="413"/>
      <c r="D31" s="413"/>
      <c r="E31" s="413"/>
      <c r="F31" s="413"/>
      <c r="G31" s="230">
        <v>1</v>
      </c>
      <c r="H31" s="230"/>
      <c r="I31" s="413"/>
      <c r="J31" s="413"/>
      <c r="K31" s="247">
        <v>1</v>
      </c>
      <c r="L31" s="430" t="s">
        <v>215</v>
      </c>
      <c r="M31" s="426" t="s">
        <v>194</v>
      </c>
      <c r="N31" s="237"/>
      <c r="O31" s="428">
        <v>4045.13</v>
      </c>
      <c r="P31" s="249"/>
      <c r="Q31" s="250"/>
      <c r="R31" s="422" t="s">
        <v>6</v>
      </c>
      <c r="S31" s="423" t="s">
        <v>46</v>
      </c>
      <c r="T31" s="422" t="s">
        <v>8</v>
      </c>
      <c r="U31" s="424" t="s">
        <v>46</v>
      </c>
      <c r="V31" s="249"/>
      <c r="W31" s="432" t="s">
        <v>195</v>
      </c>
      <c r="X31" s="72" t="e">
        <f ca="1">strCheckDate(O32:V32)</f>
        <v>#NAME?</v>
      </c>
      <c r="Y31" s="86"/>
      <c r="Z31" s="86" t="str">
        <f t="shared" si="0"/>
        <v>вода</v>
      </c>
      <c r="AA31" s="86"/>
      <c r="AB31" s="86"/>
      <c r="AC31" s="86"/>
      <c r="AI31" s="72"/>
      <c r="AJ31" s="72"/>
    </row>
    <row r="32" spans="1:36" ht="11.25">
      <c r="A32" s="413"/>
      <c r="B32" s="413"/>
      <c r="C32" s="413"/>
      <c r="D32" s="413"/>
      <c r="E32" s="413"/>
      <c r="F32" s="413"/>
      <c r="G32" s="230"/>
      <c r="H32" s="230"/>
      <c r="I32" s="413"/>
      <c r="J32" s="413"/>
      <c r="K32" s="247"/>
      <c r="L32" s="431"/>
      <c r="M32" s="427"/>
      <c r="N32" s="237"/>
      <c r="O32" s="429"/>
      <c r="P32" s="249"/>
      <c r="Q32" s="251" t="str">
        <f>R31 &amp; "-" &amp; T31</f>
        <v>01.05.2020-31.12.2020</v>
      </c>
      <c r="R32" s="422"/>
      <c r="S32" s="423"/>
      <c r="T32" s="422"/>
      <c r="U32" s="424"/>
      <c r="V32" s="249"/>
      <c r="W32" s="433"/>
      <c r="Y32" s="86"/>
      <c r="Z32" s="86" t="str">
        <f t="shared" si="0"/>
        <v/>
      </c>
      <c r="AA32" s="86"/>
      <c r="AB32" s="86"/>
      <c r="AC32" s="86"/>
      <c r="AI32" s="72"/>
      <c r="AJ32" s="72"/>
    </row>
    <row r="33" spans="1:36" ht="11.25">
      <c r="A33" s="413"/>
      <c r="B33" s="413"/>
      <c r="C33" s="413"/>
      <c r="D33" s="413"/>
      <c r="E33" s="413"/>
      <c r="F33" s="413"/>
      <c r="G33" s="232"/>
      <c r="H33" s="230"/>
      <c r="I33" s="413"/>
      <c r="J33" s="413"/>
      <c r="K33" s="245"/>
      <c r="L33" s="252"/>
      <c r="M33" s="253" t="s">
        <v>196</v>
      </c>
      <c r="N33" s="106"/>
      <c r="O33" s="106"/>
      <c r="P33" s="106"/>
      <c r="Q33" s="106"/>
      <c r="R33" s="106"/>
      <c r="S33" s="106"/>
      <c r="T33" s="106"/>
      <c r="U33" s="106"/>
      <c r="V33" s="254"/>
      <c r="W33" s="434"/>
      <c r="Y33" s="86"/>
      <c r="Z33" s="86" t="str">
        <f t="shared" si="0"/>
        <v>Добавить вид теплоносителя (параметры теплоносителя)</v>
      </c>
      <c r="AA33" s="86"/>
      <c r="AB33" s="86"/>
      <c r="AC33" s="86"/>
      <c r="AI33" s="72"/>
      <c r="AJ33" s="72"/>
    </row>
    <row r="34" spans="1:36" ht="33.75">
      <c r="A34" s="413"/>
      <c r="B34" s="413"/>
      <c r="C34" s="413"/>
      <c r="D34" s="413"/>
      <c r="E34" s="413"/>
      <c r="F34" s="413">
        <v>2</v>
      </c>
      <c r="G34" s="230"/>
      <c r="H34" s="230"/>
      <c r="I34" s="413"/>
      <c r="J34" s="425" t="s">
        <v>201</v>
      </c>
      <c r="K34" s="247"/>
      <c r="L34" s="235" t="s">
        <v>216</v>
      </c>
      <c r="M34" s="248" t="s">
        <v>191</v>
      </c>
      <c r="N34" s="237"/>
      <c r="O34" s="419" t="s">
        <v>202</v>
      </c>
      <c r="P34" s="420"/>
      <c r="Q34" s="420"/>
      <c r="R34" s="420"/>
      <c r="S34" s="420"/>
      <c r="T34" s="420"/>
      <c r="U34" s="420"/>
      <c r="V34" s="421"/>
      <c r="W34" s="238" t="s">
        <v>193</v>
      </c>
      <c r="Y34" s="86"/>
      <c r="Z34" s="86" t="str">
        <f t="shared" si="0"/>
        <v>Группа потребителей</v>
      </c>
      <c r="AA34" s="86"/>
      <c r="AB34" s="86"/>
      <c r="AC34" s="86"/>
      <c r="AI34" s="72"/>
      <c r="AJ34" s="72"/>
    </row>
    <row r="35" spans="1:36" ht="11.25">
      <c r="A35" s="413"/>
      <c r="B35" s="413"/>
      <c r="C35" s="413"/>
      <c r="D35" s="413"/>
      <c r="E35" s="413"/>
      <c r="F35" s="413"/>
      <c r="G35" s="230">
        <v>1</v>
      </c>
      <c r="H35" s="230"/>
      <c r="I35" s="413"/>
      <c r="J35" s="413"/>
      <c r="K35" s="247">
        <v>1</v>
      </c>
      <c r="L35" s="430" t="s">
        <v>217</v>
      </c>
      <c r="M35" s="426" t="s">
        <v>194</v>
      </c>
      <c r="N35" s="237"/>
      <c r="O35" s="428">
        <v>4854.16</v>
      </c>
      <c r="P35" s="249"/>
      <c r="Q35" s="250"/>
      <c r="R35" s="422" t="s">
        <v>6</v>
      </c>
      <c r="S35" s="423" t="s">
        <v>46</v>
      </c>
      <c r="T35" s="422" t="s">
        <v>8</v>
      </c>
      <c r="U35" s="424" t="s">
        <v>46</v>
      </c>
      <c r="V35" s="249"/>
      <c r="W35" s="432" t="s">
        <v>195</v>
      </c>
      <c r="X35" s="72" t="e">
        <f ca="1">strCheckDate(O36:V36)</f>
        <v>#NAME?</v>
      </c>
      <c r="Y35" s="86"/>
      <c r="Z35" s="86" t="str">
        <f t="shared" si="0"/>
        <v>вода</v>
      </c>
      <c r="AA35" s="86"/>
      <c r="AB35" s="86"/>
      <c r="AC35" s="86"/>
      <c r="AI35" s="72"/>
      <c r="AJ35" s="72"/>
    </row>
    <row r="36" spans="1:36" ht="11.25">
      <c r="A36" s="413"/>
      <c r="B36" s="413"/>
      <c r="C36" s="413"/>
      <c r="D36" s="413"/>
      <c r="E36" s="413"/>
      <c r="F36" s="413"/>
      <c r="G36" s="230"/>
      <c r="H36" s="230"/>
      <c r="I36" s="413"/>
      <c r="J36" s="413"/>
      <c r="K36" s="247"/>
      <c r="L36" s="431"/>
      <c r="M36" s="427"/>
      <c r="N36" s="237"/>
      <c r="O36" s="429"/>
      <c r="P36" s="249"/>
      <c r="Q36" s="251" t="str">
        <f>R35 &amp; "-" &amp; T35</f>
        <v>01.05.2020-31.12.2020</v>
      </c>
      <c r="R36" s="422"/>
      <c r="S36" s="423"/>
      <c r="T36" s="422"/>
      <c r="U36" s="424"/>
      <c r="V36" s="249"/>
      <c r="W36" s="433"/>
      <c r="Y36" s="86"/>
      <c r="Z36" s="86" t="str">
        <f t="shared" si="0"/>
        <v/>
      </c>
      <c r="AA36" s="86"/>
      <c r="AB36" s="86"/>
      <c r="AC36" s="86"/>
      <c r="AI36" s="72"/>
      <c r="AJ36" s="72"/>
    </row>
    <row r="37" spans="1:36" ht="11.25">
      <c r="A37" s="413"/>
      <c r="B37" s="413"/>
      <c r="C37" s="413"/>
      <c r="D37" s="413"/>
      <c r="E37" s="413"/>
      <c r="F37" s="413"/>
      <c r="G37" s="232"/>
      <c r="H37" s="230"/>
      <c r="I37" s="413"/>
      <c r="J37" s="413"/>
      <c r="K37" s="245"/>
      <c r="L37" s="252"/>
      <c r="M37" s="253" t="s">
        <v>196</v>
      </c>
      <c r="N37" s="106"/>
      <c r="O37" s="106"/>
      <c r="P37" s="106"/>
      <c r="Q37" s="106"/>
      <c r="R37" s="106"/>
      <c r="S37" s="106"/>
      <c r="T37" s="106"/>
      <c r="U37" s="106"/>
      <c r="V37" s="254"/>
      <c r="W37" s="434"/>
      <c r="Y37" s="86"/>
      <c r="Z37" s="86" t="str">
        <f t="shared" si="0"/>
        <v>Добавить вид теплоносителя (параметры теплоносителя)</v>
      </c>
      <c r="AA37" s="86"/>
      <c r="AB37" s="86"/>
      <c r="AC37" s="86"/>
      <c r="AI37" s="72"/>
      <c r="AJ37" s="72"/>
    </row>
    <row r="38" spans="1:36" ht="11.25">
      <c r="A38" s="413"/>
      <c r="B38" s="413"/>
      <c r="C38" s="413"/>
      <c r="D38" s="413"/>
      <c r="E38" s="413"/>
      <c r="F38" s="232"/>
      <c r="G38" s="232"/>
      <c r="H38" s="230"/>
      <c r="I38" s="413"/>
      <c r="J38" s="232"/>
      <c r="K38" s="245"/>
      <c r="L38" s="252"/>
      <c r="M38" s="255" t="s">
        <v>197</v>
      </c>
      <c r="N38" s="106"/>
      <c r="O38" s="106"/>
      <c r="P38" s="106"/>
      <c r="Q38" s="106"/>
      <c r="R38" s="106"/>
      <c r="S38" s="106"/>
      <c r="T38" s="106"/>
      <c r="U38" s="256"/>
      <c r="V38" s="106"/>
      <c r="W38" s="257"/>
      <c r="Y38" s="86"/>
      <c r="Z38" s="86" t="str">
        <f t="shared" si="0"/>
        <v>Добавить группу потребителей</v>
      </c>
      <c r="AA38" s="86"/>
      <c r="AB38" s="86"/>
      <c r="AC38" s="86"/>
      <c r="AI38" s="72"/>
      <c r="AJ38" s="72"/>
    </row>
    <row r="39" spans="1:36">
      <c r="A39" s="413"/>
      <c r="B39" s="413"/>
      <c r="C39" s="413"/>
      <c r="D39" s="413"/>
      <c r="E39" s="258" t="s">
        <v>199</v>
      </c>
      <c r="F39" s="232"/>
      <c r="G39" s="232"/>
      <c r="H39" s="232"/>
      <c r="I39" s="233"/>
      <c r="J39" s="259"/>
      <c r="K39" s="234"/>
      <c r="L39" s="252"/>
      <c r="M39" s="260" t="s">
        <v>198</v>
      </c>
      <c r="N39" s="106"/>
      <c r="O39" s="106"/>
      <c r="P39" s="106"/>
      <c r="Q39" s="106"/>
      <c r="R39" s="106"/>
      <c r="S39" s="106"/>
      <c r="T39" s="106"/>
      <c r="U39" s="256"/>
      <c r="V39" s="106"/>
      <c r="W39" s="257"/>
      <c r="Y39" s="86"/>
      <c r="Z39" s="86" t="str">
        <f t="shared" si="0"/>
        <v>Добавить схему подключения</v>
      </c>
      <c r="AA39" s="86"/>
      <c r="AB39" s="86"/>
      <c r="AC39" s="86"/>
      <c r="AI39" s="72"/>
      <c r="AJ39" s="72"/>
    </row>
    <row r="40" spans="1:36" ht="22.5">
      <c r="A40" s="413"/>
      <c r="B40" s="413">
        <v>2</v>
      </c>
      <c r="C40" s="230"/>
      <c r="D40" s="230"/>
      <c r="E40" s="232"/>
      <c r="F40" s="232"/>
      <c r="G40" s="232"/>
      <c r="H40" s="232"/>
      <c r="I40" s="135"/>
      <c r="J40" s="239"/>
      <c r="K40" s="240"/>
      <c r="L40" s="235" t="s">
        <v>151</v>
      </c>
      <c r="M40" s="241" t="s">
        <v>47</v>
      </c>
      <c r="N40" s="237"/>
      <c r="O40" s="415" t="str">
        <f>IF('[1]Перечень тарифов'!N28="","","" &amp; '[1]Перечень тарифов'!N28 &amp; "")</f>
        <v>Шадринский муниципальный район, Ключевское (37638434);
Шадринский муниципальный район, Краснонивинское (37638440);
Шадринский муниципальный район, Краснозвездинское (37638437);
Шадринский муниципальный район, Красномыльское (37638438);
Шадринский муниципальный район, Мальцевское (37638445);
Шадринский муниципальный район, Маслянское (37638446);
Шадринский муниципальный район, Мыльниковское (37638452);
Шадринский муниципальный район, Нижнеполевское (37638458);
Шадринский муниципальный район, Погорельское (37638475);
Шадринский муниципальный район, Чистопрудненское (37638492);
Шадринский муниципальный район, Юлдусское (37638495);</v>
      </c>
      <c r="P40" s="416"/>
      <c r="Q40" s="416"/>
      <c r="R40" s="416"/>
      <c r="S40" s="416"/>
      <c r="T40" s="416"/>
      <c r="U40" s="416"/>
      <c r="V40" s="417"/>
      <c r="W40" s="238" t="s">
        <v>187</v>
      </c>
      <c r="Y40" s="86"/>
      <c r="Z40" s="86" t="str">
        <f t="shared" si="0"/>
        <v>Территория действия тарифа</v>
      </c>
      <c r="AA40" s="86"/>
      <c r="AB40" s="86"/>
      <c r="AC40" s="86"/>
      <c r="AI40" s="72"/>
      <c r="AJ40" s="72"/>
    </row>
    <row r="41" spans="1:36">
      <c r="A41" s="413"/>
      <c r="B41" s="413"/>
      <c r="C41" s="413">
        <v>1</v>
      </c>
      <c r="D41" s="230"/>
      <c r="E41" s="232"/>
      <c r="F41" s="232"/>
      <c r="G41" s="232"/>
      <c r="H41" s="232"/>
      <c r="I41" s="242"/>
      <c r="J41" s="239"/>
      <c r="K41" s="240"/>
      <c r="L41" s="235" t="s">
        <v>218</v>
      </c>
      <c r="M41" s="243"/>
      <c r="N41" s="237"/>
      <c r="O41" s="415"/>
      <c r="P41" s="416"/>
      <c r="Q41" s="416"/>
      <c r="R41" s="416"/>
      <c r="S41" s="416"/>
      <c r="T41" s="416"/>
      <c r="U41" s="416"/>
      <c r="V41" s="417"/>
      <c r="W41" s="238"/>
      <c r="Y41" s="86"/>
      <c r="Z41" s="86" t="str">
        <f t="shared" si="0"/>
        <v/>
      </c>
      <c r="AA41" s="86"/>
      <c r="AB41" s="86"/>
      <c r="AC41" s="86"/>
      <c r="AI41" s="72"/>
      <c r="AJ41" s="72"/>
    </row>
    <row r="42" spans="1:36">
      <c r="A42" s="413"/>
      <c r="B42" s="413"/>
      <c r="C42" s="413"/>
      <c r="D42" s="413">
        <v>1</v>
      </c>
      <c r="E42" s="232"/>
      <c r="F42" s="232"/>
      <c r="G42" s="232"/>
      <c r="H42" s="232"/>
      <c r="I42" s="242"/>
      <c r="J42" s="239"/>
      <c r="K42" s="240"/>
      <c r="L42" s="235" t="s">
        <v>219</v>
      </c>
      <c r="M42" s="244"/>
      <c r="N42" s="237"/>
      <c r="O42" s="415"/>
      <c r="P42" s="416"/>
      <c r="Q42" s="416"/>
      <c r="R42" s="416"/>
      <c r="S42" s="416"/>
      <c r="T42" s="416"/>
      <c r="U42" s="416"/>
      <c r="V42" s="417"/>
      <c r="W42" s="238"/>
      <c r="Y42" s="86"/>
      <c r="Z42" s="86" t="str">
        <f t="shared" si="0"/>
        <v/>
      </c>
      <c r="AA42" s="86"/>
      <c r="AB42" s="86"/>
      <c r="AC42" s="86"/>
      <c r="AI42" s="72"/>
      <c r="AJ42" s="72"/>
    </row>
    <row r="43" spans="1:36" ht="78.75">
      <c r="A43" s="413"/>
      <c r="B43" s="413"/>
      <c r="C43" s="413"/>
      <c r="D43" s="413"/>
      <c r="E43" s="413">
        <v>1</v>
      </c>
      <c r="F43" s="232"/>
      <c r="G43" s="232"/>
      <c r="H43" s="230">
        <v>1</v>
      </c>
      <c r="I43" s="413">
        <v>1</v>
      </c>
      <c r="J43" s="232"/>
      <c r="K43" s="245"/>
      <c r="L43" s="235" t="s">
        <v>220</v>
      </c>
      <c r="M43" s="246" t="s">
        <v>188</v>
      </c>
      <c r="N43" s="237"/>
      <c r="O43" s="419" t="s">
        <v>203</v>
      </c>
      <c r="P43" s="420"/>
      <c r="Q43" s="420"/>
      <c r="R43" s="420"/>
      <c r="S43" s="420"/>
      <c r="T43" s="420"/>
      <c r="U43" s="420"/>
      <c r="V43" s="421"/>
      <c r="W43" s="238" t="s">
        <v>190</v>
      </c>
      <c r="Y43" s="86"/>
      <c r="Z43" s="86" t="str">
        <f t="shared" si="0"/>
        <v>Схема подключения теплопотребляющей установки к коллектору источника тепловой энергии</v>
      </c>
      <c r="AA43" s="86"/>
      <c r="AB43" s="86"/>
      <c r="AC43" s="86"/>
      <c r="AI43" s="72"/>
      <c r="AJ43" s="72"/>
    </row>
    <row r="44" spans="1:36" ht="33.75">
      <c r="A44" s="413"/>
      <c r="B44" s="413"/>
      <c r="C44" s="413"/>
      <c r="D44" s="413"/>
      <c r="E44" s="413"/>
      <c r="F44" s="413">
        <v>1</v>
      </c>
      <c r="G44" s="230"/>
      <c r="H44" s="230"/>
      <c r="I44" s="413"/>
      <c r="J44" s="413">
        <v>1</v>
      </c>
      <c r="K44" s="247"/>
      <c r="L44" s="235" t="s">
        <v>221</v>
      </c>
      <c r="M44" s="248" t="s">
        <v>191</v>
      </c>
      <c r="N44" s="237"/>
      <c r="O44" s="419" t="s">
        <v>192</v>
      </c>
      <c r="P44" s="420"/>
      <c r="Q44" s="420"/>
      <c r="R44" s="420"/>
      <c r="S44" s="420"/>
      <c r="T44" s="420"/>
      <c r="U44" s="420"/>
      <c r="V44" s="421"/>
      <c r="W44" s="238" t="s">
        <v>193</v>
      </c>
      <c r="Y44" s="86"/>
      <c r="Z44" s="86" t="str">
        <f t="shared" si="0"/>
        <v>Группа потребителей</v>
      </c>
      <c r="AA44" s="86"/>
      <c r="AB44" s="86"/>
      <c r="AC44" s="86"/>
      <c r="AI44" s="72"/>
      <c r="AJ44" s="72"/>
    </row>
    <row r="45" spans="1:36" ht="11.25">
      <c r="A45" s="413"/>
      <c r="B45" s="413"/>
      <c r="C45" s="413"/>
      <c r="D45" s="413"/>
      <c r="E45" s="413"/>
      <c r="F45" s="413"/>
      <c r="G45" s="230">
        <v>1</v>
      </c>
      <c r="H45" s="230"/>
      <c r="I45" s="413"/>
      <c r="J45" s="413"/>
      <c r="K45" s="247">
        <v>1</v>
      </c>
      <c r="L45" s="430" t="s">
        <v>222</v>
      </c>
      <c r="M45" s="426" t="s">
        <v>194</v>
      </c>
      <c r="N45" s="237"/>
      <c r="O45" s="428">
        <v>7530.91</v>
      </c>
      <c r="P45" s="249"/>
      <c r="Q45" s="250"/>
      <c r="R45" s="422" t="s">
        <v>6</v>
      </c>
      <c r="S45" s="423" t="s">
        <v>46</v>
      </c>
      <c r="T45" s="422" t="s">
        <v>8</v>
      </c>
      <c r="U45" s="424" t="s">
        <v>46</v>
      </c>
      <c r="V45" s="249"/>
      <c r="W45" s="432" t="s">
        <v>195</v>
      </c>
      <c r="X45" s="72" t="e">
        <f ca="1">strCheckDate(O46:V46)</f>
        <v>#NAME?</v>
      </c>
      <c r="Y45" s="86"/>
      <c r="Z45" s="86" t="str">
        <f t="shared" si="0"/>
        <v>вода</v>
      </c>
      <c r="AA45" s="86"/>
      <c r="AB45" s="86"/>
      <c r="AC45" s="86"/>
      <c r="AI45" s="72"/>
      <c r="AJ45" s="72"/>
    </row>
    <row r="46" spans="1:36" ht="11.25">
      <c r="A46" s="413"/>
      <c r="B46" s="413"/>
      <c r="C46" s="413"/>
      <c r="D46" s="413"/>
      <c r="E46" s="413"/>
      <c r="F46" s="413"/>
      <c r="G46" s="230"/>
      <c r="H46" s="230"/>
      <c r="I46" s="413"/>
      <c r="J46" s="413"/>
      <c r="K46" s="247"/>
      <c r="L46" s="431"/>
      <c r="M46" s="427"/>
      <c r="N46" s="237"/>
      <c r="O46" s="429"/>
      <c r="P46" s="249"/>
      <c r="Q46" s="251" t="str">
        <f>R45 &amp; "-" &amp; T45</f>
        <v>01.05.2020-31.12.2020</v>
      </c>
      <c r="R46" s="422"/>
      <c r="S46" s="423"/>
      <c r="T46" s="422"/>
      <c r="U46" s="424"/>
      <c r="V46" s="249"/>
      <c r="W46" s="433"/>
      <c r="Y46" s="86"/>
      <c r="Z46" s="86" t="str">
        <f t="shared" si="0"/>
        <v/>
      </c>
      <c r="AA46" s="86"/>
      <c r="AB46" s="86"/>
      <c r="AC46" s="86"/>
      <c r="AI46" s="72"/>
      <c r="AJ46" s="72"/>
    </row>
    <row r="47" spans="1:36" ht="11.25">
      <c r="A47" s="413"/>
      <c r="B47" s="413"/>
      <c r="C47" s="413"/>
      <c r="D47" s="413"/>
      <c r="E47" s="413"/>
      <c r="F47" s="413"/>
      <c r="G47" s="232"/>
      <c r="H47" s="230"/>
      <c r="I47" s="413"/>
      <c r="J47" s="413"/>
      <c r="K47" s="245"/>
      <c r="L47" s="252"/>
      <c r="M47" s="253" t="s">
        <v>196</v>
      </c>
      <c r="N47" s="106"/>
      <c r="O47" s="106"/>
      <c r="P47" s="106"/>
      <c r="Q47" s="106"/>
      <c r="R47" s="106"/>
      <c r="S47" s="106"/>
      <c r="T47" s="106"/>
      <c r="U47" s="106"/>
      <c r="V47" s="254"/>
      <c r="W47" s="434"/>
      <c r="Y47" s="86"/>
      <c r="Z47" s="86" t="str">
        <f t="shared" si="0"/>
        <v>Добавить вид теплоносителя (параметры теплоносителя)</v>
      </c>
      <c r="AA47" s="86"/>
      <c r="AB47" s="86"/>
      <c r="AC47" s="86"/>
      <c r="AI47" s="72"/>
      <c r="AJ47" s="72"/>
    </row>
    <row r="48" spans="1:36" ht="33.75">
      <c r="A48" s="413"/>
      <c r="B48" s="413"/>
      <c r="C48" s="413"/>
      <c r="D48" s="413"/>
      <c r="E48" s="413"/>
      <c r="F48" s="413">
        <v>2</v>
      </c>
      <c r="G48" s="230"/>
      <c r="H48" s="230"/>
      <c r="I48" s="413"/>
      <c r="J48" s="425" t="s">
        <v>201</v>
      </c>
      <c r="K48" s="247"/>
      <c r="L48" s="235" t="s">
        <v>223</v>
      </c>
      <c r="M48" s="248" t="s">
        <v>191</v>
      </c>
      <c r="N48" s="237"/>
      <c r="O48" s="419" t="s">
        <v>202</v>
      </c>
      <c r="P48" s="420"/>
      <c r="Q48" s="420"/>
      <c r="R48" s="420"/>
      <c r="S48" s="420"/>
      <c r="T48" s="420"/>
      <c r="U48" s="420"/>
      <c r="V48" s="421"/>
      <c r="W48" s="238" t="s">
        <v>193</v>
      </c>
      <c r="Y48" s="86"/>
      <c r="Z48" s="86" t="str">
        <f t="shared" si="0"/>
        <v>Группа потребителей</v>
      </c>
      <c r="AA48" s="86"/>
      <c r="AB48" s="86"/>
      <c r="AC48" s="86"/>
      <c r="AI48" s="72"/>
      <c r="AJ48" s="72"/>
    </row>
    <row r="49" spans="1:36" ht="11.25">
      <c r="A49" s="413"/>
      <c r="B49" s="413"/>
      <c r="C49" s="413"/>
      <c r="D49" s="413"/>
      <c r="E49" s="413"/>
      <c r="F49" s="413"/>
      <c r="G49" s="230">
        <v>1</v>
      </c>
      <c r="H49" s="230"/>
      <c r="I49" s="413"/>
      <c r="J49" s="413"/>
      <c r="K49" s="247">
        <v>1</v>
      </c>
      <c r="L49" s="430" t="s">
        <v>224</v>
      </c>
      <c r="M49" s="426" t="s">
        <v>194</v>
      </c>
      <c r="N49" s="237"/>
      <c r="O49" s="428">
        <v>9037.09</v>
      </c>
      <c r="P49" s="249"/>
      <c r="Q49" s="250"/>
      <c r="R49" s="422" t="s">
        <v>6</v>
      </c>
      <c r="S49" s="423" t="s">
        <v>46</v>
      </c>
      <c r="T49" s="422" t="s">
        <v>8</v>
      </c>
      <c r="U49" s="424" t="s">
        <v>46</v>
      </c>
      <c r="V49" s="249"/>
      <c r="W49" s="432" t="s">
        <v>195</v>
      </c>
      <c r="X49" s="72" t="e">
        <f ca="1">strCheckDate(O50:V50)</f>
        <v>#NAME?</v>
      </c>
      <c r="Y49" s="86"/>
      <c r="Z49" s="86" t="str">
        <f t="shared" si="0"/>
        <v>вода</v>
      </c>
      <c r="AA49" s="86"/>
      <c r="AB49" s="86"/>
      <c r="AC49" s="86"/>
      <c r="AI49" s="72"/>
      <c r="AJ49" s="72"/>
    </row>
    <row r="50" spans="1:36" ht="11.25">
      <c r="A50" s="413"/>
      <c r="B50" s="413"/>
      <c r="C50" s="413"/>
      <c r="D50" s="413"/>
      <c r="E50" s="413"/>
      <c r="F50" s="413"/>
      <c r="G50" s="230"/>
      <c r="H50" s="230"/>
      <c r="I50" s="413"/>
      <c r="J50" s="413"/>
      <c r="K50" s="247"/>
      <c r="L50" s="431"/>
      <c r="M50" s="427"/>
      <c r="N50" s="237"/>
      <c r="O50" s="429"/>
      <c r="P50" s="249"/>
      <c r="Q50" s="251" t="str">
        <f>R49 &amp; "-" &amp; T49</f>
        <v>01.05.2020-31.12.2020</v>
      </c>
      <c r="R50" s="422"/>
      <c r="S50" s="423"/>
      <c r="T50" s="422"/>
      <c r="U50" s="424"/>
      <c r="V50" s="249"/>
      <c r="W50" s="433"/>
      <c r="Y50" s="86"/>
      <c r="Z50" s="86" t="str">
        <f t="shared" si="0"/>
        <v/>
      </c>
      <c r="AA50" s="86"/>
      <c r="AB50" s="86"/>
      <c r="AC50" s="86"/>
      <c r="AI50" s="72"/>
      <c r="AJ50" s="72"/>
    </row>
    <row r="51" spans="1:36" ht="11.25">
      <c r="A51" s="413"/>
      <c r="B51" s="413"/>
      <c r="C51" s="413"/>
      <c r="D51" s="413"/>
      <c r="E51" s="413"/>
      <c r="F51" s="413"/>
      <c r="G51" s="232"/>
      <c r="H51" s="230"/>
      <c r="I51" s="413"/>
      <c r="J51" s="413"/>
      <c r="K51" s="245"/>
      <c r="L51" s="252"/>
      <c r="M51" s="253" t="s">
        <v>196</v>
      </c>
      <c r="N51" s="106"/>
      <c r="O51" s="106"/>
      <c r="P51" s="106"/>
      <c r="Q51" s="106"/>
      <c r="R51" s="106"/>
      <c r="S51" s="106"/>
      <c r="T51" s="106"/>
      <c r="U51" s="106"/>
      <c r="V51" s="254"/>
      <c r="W51" s="434"/>
      <c r="Y51" s="86"/>
      <c r="Z51" s="86" t="str">
        <f t="shared" si="0"/>
        <v>Добавить вид теплоносителя (параметры теплоносителя)</v>
      </c>
      <c r="AA51" s="86"/>
      <c r="AB51" s="86"/>
      <c r="AC51" s="86"/>
      <c r="AI51" s="72"/>
      <c r="AJ51" s="72"/>
    </row>
    <row r="52" spans="1:36" ht="11.25">
      <c r="A52" s="413"/>
      <c r="B52" s="413"/>
      <c r="C52" s="413"/>
      <c r="D52" s="413"/>
      <c r="E52" s="413"/>
      <c r="F52" s="232"/>
      <c r="G52" s="232"/>
      <c r="H52" s="230"/>
      <c r="I52" s="413"/>
      <c r="J52" s="232"/>
      <c r="K52" s="245"/>
      <c r="L52" s="252"/>
      <c r="M52" s="255" t="s">
        <v>197</v>
      </c>
      <c r="N52" s="106"/>
      <c r="O52" s="106"/>
      <c r="P52" s="106"/>
      <c r="Q52" s="106"/>
      <c r="R52" s="106"/>
      <c r="S52" s="106"/>
      <c r="T52" s="106"/>
      <c r="U52" s="256"/>
      <c r="V52" s="106"/>
      <c r="W52" s="257"/>
      <c r="Y52" s="86"/>
      <c r="Z52" s="86" t="str">
        <f t="shared" si="0"/>
        <v>Добавить группу потребителей</v>
      </c>
      <c r="AA52" s="86"/>
      <c r="AB52" s="86"/>
      <c r="AC52" s="86"/>
      <c r="AI52" s="72"/>
      <c r="AJ52" s="72"/>
    </row>
    <row r="53" spans="1:36">
      <c r="A53" s="413"/>
      <c r="B53" s="413"/>
      <c r="C53" s="413"/>
      <c r="D53" s="413"/>
      <c r="E53" s="258" t="s">
        <v>199</v>
      </c>
      <c r="F53" s="232"/>
      <c r="G53" s="232"/>
      <c r="H53" s="232"/>
      <c r="I53" s="233"/>
      <c r="J53" s="259"/>
      <c r="K53" s="234"/>
      <c r="L53" s="252"/>
      <c r="M53" s="260" t="s">
        <v>198</v>
      </c>
      <c r="N53" s="106"/>
      <c r="O53" s="106"/>
      <c r="P53" s="106"/>
      <c r="Q53" s="106"/>
      <c r="R53" s="106"/>
      <c r="S53" s="106"/>
      <c r="T53" s="106"/>
      <c r="U53" s="256"/>
      <c r="V53" s="106"/>
      <c r="W53" s="257"/>
      <c r="Y53" s="86"/>
      <c r="Z53" s="86" t="str">
        <f t="shared" si="0"/>
        <v>Добавить схему подключения</v>
      </c>
      <c r="AA53" s="86"/>
      <c r="AB53" s="86"/>
      <c r="AC53" s="86"/>
      <c r="AI53" s="72"/>
      <c r="AJ53" s="72"/>
    </row>
    <row r="54" spans="1:36" ht="11.25">
      <c r="A54" s="82"/>
      <c r="B54" s="82"/>
      <c r="C54" s="82"/>
      <c r="D54" s="82"/>
      <c r="E54" s="82"/>
      <c r="F54" s="82"/>
      <c r="G54" s="82"/>
      <c r="H54" s="82"/>
      <c r="I54" s="82"/>
      <c r="J54" s="82"/>
      <c r="K54" s="82"/>
      <c r="X54" s="82"/>
      <c r="Y54" s="82"/>
      <c r="Z54" s="82"/>
      <c r="AA54" s="82"/>
      <c r="AB54" s="82"/>
      <c r="AC54" s="82"/>
      <c r="AD54" s="82"/>
      <c r="AE54" s="82"/>
      <c r="AF54" s="82"/>
      <c r="AG54" s="82"/>
      <c r="AH54" s="82"/>
    </row>
    <row r="55" spans="1:36">
      <c r="L55" s="261">
        <v>1</v>
      </c>
      <c r="M55" s="387" t="s">
        <v>204</v>
      </c>
      <c r="N55" s="387"/>
      <c r="O55" s="387"/>
      <c r="P55" s="387"/>
      <c r="Q55" s="387"/>
      <c r="R55" s="387"/>
      <c r="S55" s="387"/>
      <c r="T55" s="387"/>
      <c r="U55" s="387"/>
      <c r="V55" s="387"/>
      <c r="W55" s="387"/>
    </row>
  </sheetData>
  <mergeCells count="106">
    <mergeCell ref="O45:O46"/>
    <mergeCell ref="L49:L50"/>
    <mergeCell ref="M49:M50"/>
    <mergeCell ref="O49:O50"/>
    <mergeCell ref="M55:W55"/>
    <mergeCell ref="L20:L21"/>
    <mergeCell ref="M20:M21"/>
    <mergeCell ref="O20:O21"/>
    <mergeCell ref="L31:L32"/>
    <mergeCell ref="M31:M32"/>
    <mergeCell ref="O31:O32"/>
    <mergeCell ref="M35:M36"/>
    <mergeCell ref="L35:L36"/>
    <mergeCell ref="O35:O36"/>
    <mergeCell ref="W45:W47"/>
    <mergeCell ref="W31:W33"/>
    <mergeCell ref="U20:U21"/>
    <mergeCell ref="W20:W22"/>
    <mergeCell ref="W49:W51"/>
    <mergeCell ref="L45:L46"/>
    <mergeCell ref="W35:W37"/>
    <mergeCell ref="S20:S21"/>
    <mergeCell ref="T20:T21"/>
    <mergeCell ref="B40:B53"/>
    <mergeCell ref="O40:V40"/>
    <mergeCell ref="C41:C53"/>
    <mergeCell ref="O41:V41"/>
    <mergeCell ref="D42:D53"/>
    <mergeCell ref="O42:V42"/>
    <mergeCell ref="E43:E52"/>
    <mergeCell ref="I43:I52"/>
    <mergeCell ref="O43:V43"/>
    <mergeCell ref="F44:F47"/>
    <mergeCell ref="F48:F51"/>
    <mergeCell ref="J48:J51"/>
    <mergeCell ref="O48:V48"/>
    <mergeCell ref="R49:R50"/>
    <mergeCell ref="S49:S50"/>
    <mergeCell ref="T49:T50"/>
    <mergeCell ref="U49:U50"/>
    <mergeCell ref="J44:J47"/>
    <mergeCell ref="O44:V44"/>
    <mergeCell ref="R45:R46"/>
    <mergeCell ref="S45:S46"/>
    <mergeCell ref="T45:T46"/>
    <mergeCell ref="U45:U46"/>
    <mergeCell ref="M45:M46"/>
    <mergeCell ref="E29:E38"/>
    <mergeCell ref="I29:I38"/>
    <mergeCell ref="O29:V29"/>
    <mergeCell ref="F30:F33"/>
    <mergeCell ref="J30:J33"/>
    <mergeCell ref="O30:V30"/>
    <mergeCell ref="R31:R32"/>
    <mergeCell ref="S31:S32"/>
    <mergeCell ref="T31:T32"/>
    <mergeCell ref="U31:U32"/>
    <mergeCell ref="F34:F37"/>
    <mergeCell ref="J34:J37"/>
    <mergeCell ref="O34:V34"/>
    <mergeCell ref="R35:R36"/>
    <mergeCell ref="S35:S36"/>
    <mergeCell ref="T35:T36"/>
    <mergeCell ref="U35:U36"/>
    <mergeCell ref="S13:T13"/>
    <mergeCell ref="A14:A24"/>
    <mergeCell ref="O14:V14"/>
    <mergeCell ref="B15:B24"/>
    <mergeCell ref="O15:V15"/>
    <mergeCell ref="C16:C24"/>
    <mergeCell ref="O16:V16"/>
    <mergeCell ref="D17:D24"/>
    <mergeCell ref="A25:A53"/>
    <mergeCell ref="O25:V25"/>
    <mergeCell ref="B26:B39"/>
    <mergeCell ref="O26:V26"/>
    <mergeCell ref="C27:C39"/>
    <mergeCell ref="O27:V27"/>
    <mergeCell ref="D28:D39"/>
    <mergeCell ref="O28:V28"/>
    <mergeCell ref="O17:V17"/>
    <mergeCell ref="E18:E23"/>
    <mergeCell ref="I18:I23"/>
    <mergeCell ref="O18:V18"/>
    <mergeCell ref="F19:F22"/>
    <mergeCell ref="J19:J22"/>
    <mergeCell ref="O19:V19"/>
    <mergeCell ref="R20:R21"/>
    <mergeCell ref="L1:T1"/>
    <mergeCell ref="O3:T3"/>
    <mergeCell ref="O4:T4"/>
    <mergeCell ref="O5:T5"/>
    <mergeCell ref="O6:T6"/>
    <mergeCell ref="L7:M7"/>
    <mergeCell ref="O8:U8"/>
    <mergeCell ref="L9:V9"/>
    <mergeCell ref="W9:W12"/>
    <mergeCell ref="L10:L12"/>
    <mergeCell ref="M10:M12"/>
    <mergeCell ref="O10:T10"/>
    <mergeCell ref="U10:U12"/>
    <mergeCell ref="V10:V12"/>
    <mergeCell ref="O11:O12"/>
    <mergeCell ref="P11:Q11"/>
    <mergeCell ref="R11:T11"/>
    <mergeCell ref="S12:T12"/>
  </mergeCells>
  <dataValidations count="11">
    <dataValidation type="decimal" allowBlank="1" showErrorMessage="1" errorTitle="Ошибка" error="Допускается ввод только действительных чисел!" sqref="O20 O31 O45 O35 O49">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19 O30:V30 O44:V44 O34:V34 O48:V48">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0:T21">
      <formula1>900</formula1>
    </dataValidation>
    <dataValidation type="list" allowBlank="1" showInputMessage="1" showErrorMessage="1" errorTitle="Ошибка" error="Выберите значение из списка" sqref="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79 JK65579 TG65579 ADC65579 AMY65579 AWU65579 BGQ65579 BQM65579 CAI65579 CKE65579 CUA65579 DDW65579 DNS65579 DXO65579 EHK65579 ERG65579 FBC65579 FKY65579 FUU65579 GEQ65579 GOM65579 GYI65579 HIE65579 HSA65579 IBW65579 ILS65579 IVO65579 JFK65579 JPG65579 JZC65579 KIY65579 KSU65579 LCQ65579 LMM65579 LWI65579 MGE65579 MQA65579 MZW65579 NJS65579 NTO65579 ODK65579 ONG65579 OXC65579 PGY65579 PQU65579 QAQ65579 QKM65579 QUI65579 REE65579 ROA65579 RXW65579 SHS65579 SRO65579 TBK65579 TLG65579 TVC65579 UEY65579 UOU65579 UYQ65579 VIM65579 VSI65579 WCE65579 WMA65579 WVW65579 O131115 JK131115 TG131115 ADC131115 AMY131115 AWU131115 BGQ131115 BQM131115 CAI131115 CKE131115 CUA131115 DDW131115 DNS131115 DXO131115 EHK131115 ERG131115 FBC131115 FKY131115 FUU131115 GEQ131115 GOM131115 GYI131115 HIE131115 HSA131115 IBW131115 ILS131115 IVO131115 JFK131115 JPG131115 JZC131115 KIY131115 KSU131115 LCQ131115 LMM131115 LWI131115 MGE131115 MQA131115 MZW131115 NJS131115 NTO131115 ODK131115 ONG131115 OXC131115 PGY131115 PQU131115 QAQ131115 QKM131115 QUI131115 REE131115 ROA131115 RXW131115 SHS131115 SRO131115 TBK131115 TLG131115 TVC131115 UEY131115 UOU131115 UYQ131115 VIM131115 VSI131115 WCE131115 WMA131115 WVW131115 O196651 JK196651 TG196651 ADC196651 AMY196651 AWU196651 BGQ196651 BQM196651 CAI196651 CKE196651 CUA196651 DDW196651 DNS196651 DXO196651 EHK196651 ERG196651 FBC196651 FKY196651 FUU196651 GEQ196651 GOM196651 GYI196651 HIE196651 HSA196651 IBW196651 ILS196651 IVO196651 JFK196651 JPG196651 JZC196651 KIY196651 KSU196651 LCQ196651 LMM196651 LWI196651 MGE196651 MQA196651 MZW196651 NJS196651 NTO196651 ODK196651 ONG196651 OXC196651 PGY196651 PQU196651 QAQ196651 QKM196651 QUI196651 REE196651 ROA196651 RXW196651 SHS196651 SRO196651 TBK196651 TLG196651 TVC196651 UEY196651 UOU196651 UYQ196651 VIM196651 VSI196651 WCE196651 WMA196651 WVW196651 O262187 JK262187 TG262187 ADC262187 AMY262187 AWU262187 BGQ262187 BQM262187 CAI262187 CKE262187 CUA262187 DDW262187 DNS262187 DXO262187 EHK262187 ERG262187 FBC262187 FKY262187 FUU262187 GEQ262187 GOM262187 GYI262187 HIE262187 HSA262187 IBW262187 ILS262187 IVO262187 JFK262187 JPG262187 JZC262187 KIY262187 KSU262187 LCQ262187 LMM262187 LWI262187 MGE262187 MQA262187 MZW262187 NJS262187 NTO262187 ODK262187 ONG262187 OXC262187 PGY262187 PQU262187 QAQ262187 QKM262187 QUI262187 REE262187 ROA262187 RXW262187 SHS262187 SRO262187 TBK262187 TLG262187 TVC262187 UEY262187 UOU262187 UYQ262187 VIM262187 VSI262187 WCE262187 WMA262187 WVW262187 O327723 JK327723 TG327723 ADC327723 AMY327723 AWU327723 BGQ327723 BQM327723 CAI327723 CKE327723 CUA327723 DDW327723 DNS327723 DXO327723 EHK327723 ERG327723 FBC327723 FKY327723 FUU327723 GEQ327723 GOM327723 GYI327723 HIE327723 HSA327723 IBW327723 ILS327723 IVO327723 JFK327723 JPG327723 JZC327723 KIY327723 KSU327723 LCQ327723 LMM327723 LWI327723 MGE327723 MQA327723 MZW327723 NJS327723 NTO327723 ODK327723 ONG327723 OXC327723 PGY327723 PQU327723 QAQ327723 QKM327723 QUI327723 REE327723 ROA327723 RXW327723 SHS327723 SRO327723 TBK327723 TLG327723 TVC327723 UEY327723 UOU327723 UYQ327723 VIM327723 VSI327723 WCE327723 WMA327723 WVW327723 O393259 JK393259 TG393259 ADC393259 AMY393259 AWU393259 BGQ393259 BQM393259 CAI393259 CKE393259 CUA393259 DDW393259 DNS393259 DXO393259 EHK393259 ERG393259 FBC393259 FKY393259 FUU393259 GEQ393259 GOM393259 GYI393259 HIE393259 HSA393259 IBW393259 ILS393259 IVO393259 JFK393259 JPG393259 JZC393259 KIY393259 KSU393259 LCQ393259 LMM393259 LWI393259 MGE393259 MQA393259 MZW393259 NJS393259 NTO393259 ODK393259 ONG393259 OXC393259 PGY393259 PQU393259 QAQ393259 QKM393259 QUI393259 REE393259 ROA393259 RXW393259 SHS393259 SRO393259 TBK393259 TLG393259 TVC393259 UEY393259 UOU393259 UYQ393259 VIM393259 VSI393259 WCE393259 WMA393259 WVW393259 O458795 JK458795 TG458795 ADC458795 AMY458795 AWU458795 BGQ458795 BQM458795 CAI458795 CKE458795 CUA458795 DDW458795 DNS458795 DXO458795 EHK458795 ERG458795 FBC458795 FKY458795 FUU458795 GEQ458795 GOM458795 GYI458795 HIE458795 HSA458795 IBW458795 ILS458795 IVO458795 JFK458795 JPG458795 JZC458795 KIY458795 KSU458795 LCQ458795 LMM458795 LWI458795 MGE458795 MQA458795 MZW458795 NJS458795 NTO458795 ODK458795 ONG458795 OXC458795 PGY458795 PQU458795 QAQ458795 QKM458795 QUI458795 REE458795 ROA458795 RXW458795 SHS458795 SRO458795 TBK458795 TLG458795 TVC458795 UEY458795 UOU458795 UYQ458795 VIM458795 VSI458795 WCE458795 WMA458795 WVW458795 O524331 JK524331 TG524331 ADC524331 AMY524331 AWU524331 BGQ524331 BQM524331 CAI524331 CKE524331 CUA524331 DDW524331 DNS524331 DXO524331 EHK524331 ERG524331 FBC524331 FKY524331 FUU524331 GEQ524331 GOM524331 GYI524331 HIE524331 HSA524331 IBW524331 ILS524331 IVO524331 JFK524331 JPG524331 JZC524331 KIY524331 KSU524331 LCQ524331 LMM524331 LWI524331 MGE524331 MQA524331 MZW524331 NJS524331 NTO524331 ODK524331 ONG524331 OXC524331 PGY524331 PQU524331 QAQ524331 QKM524331 QUI524331 REE524331 ROA524331 RXW524331 SHS524331 SRO524331 TBK524331 TLG524331 TVC524331 UEY524331 UOU524331 UYQ524331 VIM524331 VSI524331 WCE524331 WMA524331 WVW524331 O589867 JK589867 TG589867 ADC589867 AMY589867 AWU589867 BGQ589867 BQM589867 CAI589867 CKE589867 CUA589867 DDW589867 DNS589867 DXO589867 EHK589867 ERG589867 FBC589867 FKY589867 FUU589867 GEQ589867 GOM589867 GYI589867 HIE589867 HSA589867 IBW589867 ILS589867 IVO589867 JFK589867 JPG589867 JZC589867 KIY589867 KSU589867 LCQ589867 LMM589867 LWI589867 MGE589867 MQA589867 MZW589867 NJS589867 NTO589867 ODK589867 ONG589867 OXC589867 PGY589867 PQU589867 QAQ589867 QKM589867 QUI589867 REE589867 ROA589867 RXW589867 SHS589867 SRO589867 TBK589867 TLG589867 TVC589867 UEY589867 UOU589867 UYQ589867 VIM589867 VSI589867 WCE589867 WMA589867 WVW589867 O655403 JK655403 TG655403 ADC655403 AMY655403 AWU655403 BGQ655403 BQM655403 CAI655403 CKE655403 CUA655403 DDW655403 DNS655403 DXO655403 EHK655403 ERG655403 FBC655403 FKY655403 FUU655403 GEQ655403 GOM655403 GYI655403 HIE655403 HSA655403 IBW655403 ILS655403 IVO655403 JFK655403 JPG655403 JZC655403 KIY655403 KSU655403 LCQ655403 LMM655403 LWI655403 MGE655403 MQA655403 MZW655403 NJS655403 NTO655403 ODK655403 ONG655403 OXC655403 PGY655403 PQU655403 QAQ655403 QKM655403 QUI655403 REE655403 ROA655403 RXW655403 SHS655403 SRO655403 TBK655403 TLG655403 TVC655403 UEY655403 UOU655403 UYQ655403 VIM655403 VSI655403 WCE655403 WMA655403 WVW655403 O720939 JK720939 TG720939 ADC720939 AMY720939 AWU720939 BGQ720939 BQM720939 CAI720939 CKE720939 CUA720939 DDW720939 DNS720939 DXO720939 EHK720939 ERG720939 FBC720939 FKY720939 FUU720939 GEQ720939 GOM720939 GYI720939 HIE720939 HSA720939 IBW720939 ILS720939 IVO720939 JFK720939 JPG720939 JZC720939 KIY720939 KSU720939 LCQ720939 LMM720939 LWI720939 MGE720939 MQA720939 MZW720939 NJS720939 NTO720939 ODK720939 ONG720939 OXC720939 PGY720939 PQU720939 QAQ720939 QKM720939 QUI720939 REE720939 ROA720939 RXW720939 SHS720939 SRO720939 TBK720939 TLG720939 TVC720939 UEY720939 UOU720939 UYQ720939 VIM720939 VSI720939 WCE720939 WMA720939 WVW720939 O786475 JK786475 TG786475 ADC786475 AMY786475 AWU786475 BGQ786475 BQM786475 CAI786475 CKE786475 CUA786475 DDW786475 DNS786475 DXO786475 EHK786475 ERG786475 FBC786475 FKY786475 FUU786475 GEQ786475 GOM786475 GYI786475 HIE786475 HSA786475 IBW786475 ILS786475 IVO786475 JFK786475 JPG786475 JZC786475 KIY786475 KSU786475 LCQ786475 LMM786475 LWI786475 MGE786475 MQA786475 MZW786475 NJS786475 NTO786475 ODK786475 ONG786475 OXC786475 PGY786475 PQU786475 QAQ786475 QKM786475 QUI786475 REE786475 ROA786475 RXW786475 SHS786475 SRO786475 TBK786475 TLG786475 TVC786475 UEY786475 UOU786475 UYQ786475 VIM786475 VSI786475 WCE786475 WMA786475 WVW786475 O852011 JK852011 TG852011 ADC852011 AMY852011 AWU852011 BGQ852011 BQM852011 CAI852011 CKE852011 CUA852011 DDW852011 DNS852011 DXO852011 EHK852011 ERG852011 FBC852011 FKY852011 FUU852011 GEQ852011 GOM852011 GYI852011 HIE852011 HSA852011 IBW852011 ILS852011 IVO852011 JFK852011 JPG852011 JZC852011 KIY852011 KSU852011 LCQ852011 LMM852011 LWI852011 MGE852011 MQA852011 MZW852011 NJS852011 NTO852011 ODK852011 ONG852011 OXC852011 PGY852011 PQU852011 QAQ852011 QKM852011 QUI852011 REE852011 ROA852011 RXW852011 SHS852011 SRO852011 TBK852011 TLG852011 TVC852011 UEY852011 UOU852011 UYQ852011 VIM852011 VSI852011 WCE852011 WMA852011 WVW852011 O917547 JK917547 TG917547 ADC917547 AMY917547 AWU917547 BGQ917547 BQM917547 CAI917547 CKE917547 CUA917547 DDW917547 DNS917547 DXO917547 EHK917547 ERG917547 FBC917547 FKY917547 FUU917547 GEQ917547 GOM917547 GYI917547 HIE917547 HSA917547 IBW917547 ILS917547 IVO917547 JFK917547 JPG917547 JZC917547 KIY917547 KSU917547 LCQ917547 LMM917547 LWI917547 MGE917547 MQA917547 MZW917547 NJS917547 NTO917547 ODK917547 ONG917547 OXC917547 PGY917547 PQU917547 QAQ917547 QKM917547 QUI917547 REE917547 ROA917547 RXW917547 SHS917547 SRO917547 TBK917547 TLG917547 TVC917547 UEY917547 UOU917547 UYQ917547 VIM917547 VSI917547 WCE917547 WMA917547 WVW917547 O983083 JK983083 TG983083 ADC983083 AMY983083 AWU983083 BGQ983083 BQM983083 CAI983083 CKE983083 CUA983083 DDW983083 DNS983083 DXO983083 EHK983083 ERG983083 FBC983083 FKY983083 FUU983083 GEQ983083 GOM983083 GYI983083 HIE983083 HSA983083 IBW983083 ILS983083 IVO983083 JFK983083 JPG983083 JZC983083 KIY983083 KSU983083 LCQ983083 LMM983083 LWI983083 MGE983083 MQA983083 MZW983083 NJS983083 NTO983083 ODK983083 ONG983083 OXC983083 PGY983083 PQU983083 QAQ983083 QKM983083 QUI983083 REE983083 ROA983083 RXW983083 SHS983083 SRO983083 TBK983083 TLG983083 TVC983083 UEY983083 UOU983083 UYQ983083 VIM983083 VSI983083 WCE983083 WMA983083 WVW983083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formula1>kind_of_scheme_in</formula1>
    </dataValidation>
    <dataValidation type="textLength" operator="lessThanOrEqual" allowBlank="1" showInputMessage="1" showErrorMessage="1" errorTitle="Ошибка" error="Допускается ввод не более 900 символов!" sqref="WWE983079:WWE983086 WMI983079:WMI983086 W65575:W65582 JS65575:JS65582 TO65575:TO65582 ADK65575:ADK65582 ANG65575:ANG65582 AXC65575:AXC65582 BGY65575:BGY65582 BQU65575:BQU65582 CAQ65575:CAQ65582 CKM65575:CKM65582 CUI65575:CUI65582 DEE65575:DEE65582 DOA65575:DOA65582 DXW65575:DXW65582 EHS65575:EHS65582 ERO65575:ERO65582 FBK65575:FBK65582 FLG65575:FLG65582 FVC65575:FVC65582 GEY65575:GEY65582 GOU65575:GOU65582 GYQ65575:GYQ65582 HIM65575:HIM65582 HSI65575:HSI65582 ICE65575:ICE65582 IMA65575:IMA65582 IVW65575:IVW65582 JFS65575:JFS65582 JPO65575:JPO65582 JZK65575:JZK65582 KJG65575:KJG65582 KTC65575:KTC65582 LCY65575:LCY65582 LMU65575:LMU65582 LWQ65575:LWQ65582 MGM65575:MGM65582 MQI65575:MQI65582 NAE65575:NAE65582 NKA65575:NKA65582 NTW65575:NTW65582 ODS65575:ODS65582 ONO65575:ONO65582 OXK65575:OXK65582 PHG65575:PHG65582 PRC65575:PRC65582 QAY65575:QAY65582 QKU65575:QKU65582 QUQ65575:QUQ65582 REM65575:REM65582 ROI65575:ROI65582 RYE65575:RYE65582 SIA65575:SIA65582 SRW65575:SRW65582 TBS65575:TBS65582 TLO65575:TLO65582 TVK65575:TVK65582 UFG65575:UFG65582 UPC65575:UPC65582 UYY65575:UYY65582 VIU65575:VIU65582 VSQ65575:VSQ65582 WCM65575:WCM65582 WMI65575:WMI65582 WWE65575:WWE65582 W131111:W131118 JS131111:JS131118 TO131111:TO131118 ADK131111:ADK131118 ANG131111:ANG131118 AXC131111:AXC131118 BGY131111:BGY131118 BQU131111:BQU131118 CAQ131111:CAQ131118 CKM131111:CKM131118 CUI131111:CUI131118 DEE131111:DEE131118 DOA131111:DOA131118 DXW131111:DXW131118 EHS131111:EHS131118 ERO131111:ERO131118 FBK131111:FBK131118 FLG131111:FLG131118 FVC131111:FVC131118 GEY131111:GEY131118 GOU131111:GOU131118 GYQ131111:GYQ131118 HIM131111:HIM131118 HSI131111:HSI131118 ICE131111:ICE131118 IMA131111:IMA131118 IVW131111:IVW131118 JFS131111:JFS131118 JPO131111:JPO131118 JZK131111:JZK131118 KJG131111:KJG131118 KTC131111:KTC131118 LCY131111:LCY131118 LMU131111:LMU131118 LWQ131111:LWQ131118 MGM131111:MGM131118 MQI131111:MQI131118 NAE131111:NAE131118 NKA131111:NKA131118 NTW131111:NTW131118 ODS131111:ODS131118 ONO131111:ONO131118 OXK131111:OXK131118 PHG131111:PHG131118 PRC131111:PRC131118 QAY131111:QAY131118 QKU131111:QKU131118 QUQ131111:QUQ131118 REM131111:REM131118 ROI131111:ROI131118 RYE131111:RYE131118 SIA131111:SIA131118 SRW131111:SRW131118 TBS131111:TBS131118 TLO131111:TLO131118 TVK131111:TVK131118 UFG131111:UFG131118 UPC131111:UPC131118 UYY131111:UYY131118 VIU131111:VIU131118 VSQ131111:VSQ131118 WCM131111:WCM131118 WMI131111:WMI131118 WWE131111:WWE131118 W196647:W196654 JS196647:JS196654 TO196647:TO196654 ADK196647:ADK196654 ANG196647:ANG196654 AXC196647:AXC196654 BGY196647:BGY196654 BQU196647:BQU196654 CAQ196647:CAQ196654 CKM196647:CKM196654 CUI196647:CUI196654 DEE196647:DEE196654 DOA196647:DOA196654 DXW196647:DXW196654 EHS196647:EHS196654 ERO196647:ERO196654 FBK196647:FBK196654 FLG196647:FLG196654 FVC196647:FVC196654 GEY196647:GEY196654 GOU196647:GOU196654 GYQ196647:GYQ196654 HIM196647:HIM196654 HSI196647:HSI196654 ICE196647:ICE196654 IMA196647:IMA196654 IVW196647:IVW196654 JFS196647:JFS196654 JPO196647:JPO196654 JZK196647:JZK196654 KJG196647:KJG196654 KTC196647:KTC196654 LCY196647:LCY196654 LMU196647:LMU196654 LWQ196647:LWQ196654 MGM196647:MGM196654 MQI196647:MQI196654 NAE196647:NAE196654 NKA196647:NKA196654 NTW196647:NTW196654 ODS196647:ODS196654 ONO196647:ONO196654 OXK196647:OXK196654 PHG196647:PHG196654 PRC196647:PRC196654 QAY196647:QAY196654 QKU196647:QKU196654 QUQ196647:QUQ196654 REM196647:REM196654 ROI196647:ROI196654 RYE196647:RYE196654 SIA196647:SIA196654 SRW196647:SRW196654 TBS196647:TBS196654 TLO196647:TLO196654 TVK196647:TVK196654 UFG196647:UFG196654 UPC196647:UPC196654 UYY196647:UYY196654 VIU196647:VIU196654 VSQ196647:VSQ196654 WCM196647:WCM196654 WMI196647:WMI196654 WWE196647:WWE196654 W262183:W262190 JS262183:JS262190 TO262183:TO262190 ADK262183:ADK262190 ANG262183:ANG262190 AXC262183:AXC262190 BGY262183:BGY262190 BQU262183:BQU262190 CAQ262183:CAQ262190 CKM262183:CKM262190 CUI262183:CUI262190 DEE262183:DEE262190 DOA262183:DOA262190 DXW262183:DXW262190 EHS262183:EHS262190 ERO262183:ERO262190 FBK262183:FBK262190 FLG262183:FLG262190 FVC262183:FVC262190 GEY262183:GEY262190 GOU262183:GOU262190 GYQ262183:GYQ262190 HIM262183:HIM262190 HSI262183:HSI262190 ICE262183:ICE262190 IMA262183:IMA262190 IVW262183:IVW262190 JFS262183:JFS262190 JPO262183:JPO262190 JZK262183:JZK262190 KJG262183:KJG262190 KTC262183:KTC262190 LCY262183:LCY262190 LMU262183:LMU262190 LWQ262183:LWQ262190 MGM262183:MGM262190 MQI262183:MQI262190 NAE262183:NAE262190 NKA262183:NKA262190 NTW262183:NTW262190 ODS262183:ODS262190 ONO262183:ONO262190 OXK262183:OXK262190 PHG262183:PHG262190 PRC262183:PRC262190 QAY262183:QAY262190 QKU262183:QKU262190 QUQ262183:QUQ262190 REM262183:REM262190 ROI262183:ROI262190 RYE262183:RYE262190 SIA262183:SIA262190 SRW262183:SRW262190 TBS262183:TBS262190 TLO262183:TLO262190 TVK262183:TVK262190 UFG262183:UFG262190 UPC262183:UPC262190 UYY262183:UYY262190 VIU262183:VIU262190 VSQ262183:VSQ262190 WCM262183:WCM262190 WMI262183:WMI262190 WWE262183:WWE262190 W327719:W327726 JS327719:JS327726 TO327719:TO327726 ADK327719:ADK327726 ANG327719:ANG327726 AXC327719:AXC327726 BGY327719:BGY327726 BQU327719:BQU327726 CAQ327719:CAQ327726 CKM327719:CKM327726 CUI327719:CUI327726 DEE327719:DEE327726 DOA327719:DOA327726 DXW327719:DXW327726 EHS327719:EHS327726 ERO327719:ERO327726 FBK327719:FBK327726 FLG327719:FLG327726 FVC327719:FVC327726 GEY327719:GEY327726 GOU327719:GOU327726 GYQ327719:GYQ327726 HIM327719:HIM327726 HSI327719:HSI327726 ICE327719:ICE327726 IMA327719:IMA327726 IVW327719:IVW327726 JFS327719:JFS327726 JPO327719:JPO327726 JZK327719:JZK327726 KJG327719:KJG327726 KTC327719:KTC327726 LCY327719:LCY327726 LMU327719:LMU327726 LWQ327719:LWQ327726 MGM327719:MGM327726 MQI327719:MQI327726 NAE327719:NAE327726 NKA327719:NKA327726 NTW327719:NTW327726 ODS327719:ODS327726 ONO327719:ONO327726 OXK327719:OXK327726 PHG327719:PHG327726 PRC327719:PRC327726 QAY327719:QAY327726 QKU327719:QKU327726 QUQ327719:QUQ327726 REM327719:REM327726 ROI327719:ROI327726 RYE327719:RYE327726 SIA327719:SIA327726 SRW327719:SRW327726 TBS327719:TBS327726 TLO327719:TLO327726 TVK327719:TVK327726 UFG327719:UFG327726 UPC327719:UPC327726 UYY327719:UYY327726 VIU327719:VIU327726 VSQ327719:VSQ327726 WCM327719:WCM327726 WMI327719:WMI327726 WWE327719:WWE327726 W393255:W393262 JS393255:JS393262 TO393255:TO393262 ADK393255:ADK393262 ANG393255:ANG393262 AXC393255:AXC393262 BGY393255:BGY393262 BQU393255:BQU393262 CAQ393255:CAQ393262 CKM393255:CKM393262 CUI393255:CUI393262 DEE393255:DEE393262 DOA393255:DOA393262 DXW393255:DXW393262 EHS393255:EHS393262 ERO393255:ERO393262 FBK393255:FBK393262 FLG393255:FLG393262 FVC393255:FVC393262 GEY393255:GEY393262 GOU393255:GOU393262 GYQ393255:GYQ393262 HIM393255:HIM393262 HSI393255:HSI393262 ICE393255:ICE393262 IMA393255:IMA393262 IVW393255:IVW393262 JFS393255:JFS393262 JPO393255:JPO393262 JZK393255:JZK393262 KJG393255:KJG393262 KTC393255:KTC393262 LCY393255:LCY393262 LMU393255:LMU393262 LWQ393255:LWQ393262 MGM393255:MGM393262 MQI393255:MQI393262 NAE393255:NAE393262 NKA393255:NKA393262 NTW393255:NTW393262 ODS393255:ODS393262 ONO393255:ONO393262 OXK393255:OXK393262 PHG393255:PHG393262 PRC393255:PRC393262 QAY393255:QAY393262 QKU393255:QKU393262 QUQ393255:QUQ393262 REM393255:REM393262 ROI393255:ROI393262 RYE393255:RYE393262 SIA393255:SIA393262 SRW393255:SRW393262 TBS393255:TBS393262 TLO393255:TLO393262 TVK393255:TVK393262 UFG393255:UFG393262 UPC393255:UPC393262 UYY393255:UYY393262 VIU393255:VIU393262 VSQ393255:VSQ393262 WCM393255:WCM393262 WMI393255:WMI393262 WWE393255:WWE393262 W458791:W458798 JS458791:JS458798 TO458791:TO458798 ADK458791:ADK458798 ANG458791:ANG458798 AXC458791:AXC458798 BGY458791:BGY458798 BQU458791:BQU458798 CAQ458791:CAQ458798 CKM458791:CKM458798 CUI458791:CUI458798 DEE458791:DEE458798 DOA458791:DOA458798 DXW458791:DXW458798 EHS458791:EHS458798 ERO458791:ERO458798 FBK458791:FBK458798 FLG458791:FLG458798 FVC458791:FVC458798 GEY458791:GEY458798 GOU458791:GOU458798 GYQ458791:GYQ458798 HIM458791:HIM458798 HSI458791:HSI458798 ICE458791:ICE458798 IMA458791:IMA458798 IVW458791:IVW458798 JFS458791:JFS458798 JPO458791:JPO458798 JZK458791:JZK458798 KJG458791:KJG458798 KTC458791:KTC458798 LCY458791:LCY458798 LMU458791:LMU458798 LWQ458791:LWQ458798 MGM458791:MGM458798 MQI458791:MQI458798 NAE458791:NAE458798 NKA458791:NKA458798 NTW458791:NTW458798 ODS458791:ODS458798 ONO458791:ONO458798 OXK458791:OXK458798 PHG458791:PHG458798 PRC458791:PRC458798 QAY458791:QAY458798 QKU458791:QKU458798 QUQ458791:QUQ458798 REM458791:REM458798 ROI458791:ROI458798 RYE458791:RYE458798 SIA458791:SIA458798 SRW458791:SRW458798 TBS458791:TBS458798 TLO458791:TLO458798 TVK458791:TVK458798 UFG458791:UFG458798 UPC458791:UPC458798 UYY458791:UYY458798 VIU458791:VIU458798 VSQ458791:VSQ458798 WCM458791:WCM458798 WMI458791:WMI458798 WWE458791:WWE458798 W524327:W524334 JS524327:JS524334 TO524327:TO524334 ADK524327:ADK524334 ANG524327:ANG524334 AXC524327:AXC524334 BGY524327:BGY524334 BQU524327:BQU524334 CAQ524327:CAQ524334 CKM524327:CKM524334 CUI524327:CUI524334 DEE524327:DEE524334 DOA524327:DOA524334 DXW524327:DXW524334 EHS524327:EHS524334 ERO524327:ERO524334 FBK524327:FBK524334 FLG524327:FLG524334 FVC524327:FVC524334 GEY524327:GEY524334 GOU524327:GOU524334 GYQ524327:GYQ524334 HIM524327:HIM524334 HSI524327:HSI524334 ICE524327:ICE524334 IMA524327:IMA524334 IVW524327:IVW524334 JFS524327:JFS524334 JPO524327:JPO524334 JZK524327:JZK524334 KJG524327:KJG524334 KTC524327:KTC524334 LCY524327:LCY524334 LMU524327:LMU524334 LWQ524327:LWQ524334 MGM524327:MGM524334 MQI524327:MQI524334 NAE524327:NAE524334 NKA524327:NKA524334 NTW524327:NTW524334 ODS524327:ODS524334 ONO524327:ONO524334 OXK524327:OXK524334 PHG524327:PHG524334 PRC524327:PRC524334 QAY524327:QAY524334 QKU524327:QKU524334 QUQ524327:QUQ524334 REM524327:REM524334 ROI524327:ROI524334 RYE524327:RYE524334 SIA524327:SIA524334 SRW524327:SRW524334 TBS524327:TBS524334 TLO524327:TLO524334 TVK524327:TVK524334 UFG524327:UFG524334 UPC524327:UPC524334 UYY524327:UYY524334 VIU524327:VIU524334 VSQ524327:VSQ524334 WCM524327:WCM524334 WMI524327:WMI524334 WWE524327:WWE524334 W589863:W589870 JS589863:JS589870 TO589863:TO589870 ADK589863:ADK589870 ANG589863:ANG589870 AXC589863:AXC589870 BGY589863:BGY589870 BQU589863:BQU589870 CAQ589863:CAQ589870 CKM589863:CKM589870 CUI589863:CUI589870 DEE589863:DEE589870 DOA589863:DOA589870 DXW589863:DXW589870 EHS589863:EHS589870 ERO589863:ERO589870 FBK589863:FBK589870 FLG589863:FLG589870 FVC589863:FVC589870 GEY589863:GEY589870 GOU589863:GOU589870 GYQ589863:GYQ589870 HIM589863:HIM589870 HSI589863:HSI589870 ICE589863:ICE589870 IMA589863:IMA589870 IVW589863:IVW589870 JFS589863:JFS589870 JPO589863:JPO589870 JZK589863:JZK589870 KJG589863:KJG589870 KTC589863:KTC589870 LCY589863:LCY589870 LMU589863:LMU589870 LWQ589863:LWQ589870 MGM589863:MGM589870 MQI589863:MQI589870 NAE589863:NAE589870 NKA589863:NKA589870 NTW589863:NTW589870 ODS589863:ODS589870 ONO589863:ONO589870 OXK589863:OXK589870 PHG589863:PHG589870 PRC589863:PRC589870 QAY589863:QAY589870 QKU589863:QKU589870 QUQ589863:QUQ589870 REM589863:REM589870 ROI589863:ROI589870 RYE589863:RYE589870 SIA589863:SIA589870 SRW589863:SRW589870 TBS589863:TBS589870 TLO589863:TLO589870 TVK589863:TVK589870 UFG589863:UFG589870 UPC589863:UPC589870 UYY589863:UYY589870 VIU589863:VIU589870 VSQ589863:VSQ589870 WCM589863:WCM589870 WMI589863:WMI589870 WWE589863:WWE589870 W655399:W655406 JS655399:JS655406 TO655399:TO655406 ADK655399:ADK655406 ANG655399:ANG655406 AXC655399:AXC655406 BGY655399:BGY655406 BQU655399:BQU655406 CAQ655399:CAQ655406 CKM655399:CKM655406 CUI655399:CUI655406 DEE655399:DEE655406 DOA655399:DOA655406 DXW655399:DXW655406 EHS655399:EHS655406 ERO655399:ERO655406 FBK655399:FBK655406 FLG655399:FLG655406 FVC655399:FVC655406 GEY655399:GEY655406 GOU655399:GOU655406 GYQ655399:GYQ655406 HIM655399:HIM655406 HSI655399:HSI655406 ICE655399:ICE655406 IMA655399:IMA655406 IVW655399:IVW655406 JFS655399:JFS655406 JPO655399:JPO655406 JZK655399:JZK655406 KJG655399:KJG655406 KTC655399:KTC655406 LCY655399:LCY655406 LMU655399:LMU655406 LWQ655399:LWQ655406 MGM655399:MGM655406 MQI655399:MQI655406 NAE655399:NAE655406 NKA655399:NKA655406 NTW655399:NTW655406 ODS655399:ODS655406 ONO655399:ONO655406 OXK655399:OXK655406 PHG655399:PHG655406 PRC655399:PRC655406 QAY655399:QAY655406 QKU655399:QKU655406 QUQ655399:QUQ655406 REM655399:REM655406 ROI655399:ROI655406 RYE655399:RYE655406 SIA655399:SIA655406 SRW655399:SRW655406 TBS655399:TBS655406 TLO655399:TLO655406 TVK655399:TVK655406 UFG655399:UFG655406 UPC655399:UPC655406 UYY655399:UYY655406 VIU655399:VIU655406 VSQ655399:VSQ655406 WCM655399:WCM655406 WMI655399:WMI655406 WWE655399:WWE655406 W720935:W720942 JS720935:JS720942 TO720935:TO720942 ADK720935:ADK720942 ANG720935:ANG720942 AXC720935:AXC720942 BGY720935:BGY720942 BQU720935:BQU720942 CAQ720935:CAQ720942 CKM720935:CKM720942 CUI720935:CUI720942 DEE720935:DEE720942 DOA720935:DOA720942 DXW720935:DXW720942 EHS720935:EHS720942 ERO720935:ERO720942 FBK720935:FBK720942 FLG720935:FLG720942 FVC720935:FVC720942 GEY720935:GEY720942 GOU720935:GOU720942 GYQ720935:GYQ720942 HIM720935:HIM720942 HSI720935:HSI720942 ICE720935:ICE720942 IMA720935:IMA720942 IVW720935:IVW720942 JFS720935:JFS720942 JPO720935:JPO720942 JZK720935:JZK720942 KJG720935:KJG720942 KTC720935:KTC720942 LCY720935:LCY720942 LMU720935:LMU720942 LWQ720935:LWQ720942 MGM720935:MGM720942 MQI720935:MQI720942 NAE720935:NAE720942 NKA720935:NKA720942 NTW720935:NTW720942 ODS720935:ODS720942 ONO720935:ONO720942 OXK720935:OXK720942 PHG720935:PHG720942 PRC720935:PRC720942 QAY720935:QAY720942 QKU720935:QKU720942 QUQ720935:QUQ720942 REM720935:REM720942 ROI720935:ROI720942 RYE720935:RYE720942 SIA720935:SIA720942 SRW720935:SRW720942 TBS720935:TBS720942 TLO720935:TLO720942 TVK720935:TVK720942 UFG720935:UFG720942 UPC720935:UPC720942 UYY720935:UYY720942 VIU720935:VIU720942 VSQ720935:VSQ720942 WCM720935:WCM720942 WMI720935:WMI720942 WWE720935:WWE720942 W786471:W786478 JS786471:JS786478 TO786471:TO786478 ADK786471:ADK786478 ANG786471:ANG786478 AXC786471:AXC786478 BGY786471:BGY786478 BQU786471:BQU786478 CAQ786471:CAQ786478 CKM786471:CKM786478 CUI786471:CUI786478 DEE786471:DEE786478 DOA786471:DOA786478 DXW786471:DXW786478 EHS786471:EHS786478 ERO786471:ERO786478 FBK786471:FBK786478 FLG786471:FLG786478 FVC786471:FVC786478 GEY786471:GEY786478 GOU786471:GOU786478 GYQ786471:GYQ786478 HIM786471:HIM786478 HSI786471:HSI786478 ICE786471:ICE786478 IMA786471:IMA786478 IVW786471:IVW786478 JFS786471:JFS786478 JPO786471:JPO786478 JZK786471:JZK786478 KJG786471:KJG786478 KTC786471:KTC786478 LCY786471:LCY786478 LMU786471:LMU786478 LWQ786471:LWQ786478 MGM786471:MGM786478 MQI786471:MQI786478 NAE786471:NAE786478 NKA786471:NKA786478 NTW786471:NTW786478 ODS786471:ODS786478 ONO786471:ONO786478 OXK786471:OXK786478 PHG786471:PHG786478 PRC786471:PRC786478 QAY786471:QAY786478 QKU786471:QKU786478 QUQ786471:QUQ786478 REM786471:REM786478 ROI786471:ROI786478 RYE786471:RYE786478 SIA786471:SIA786478 SRW786471:SRW786478 TBS786471:TBS786478 TLO786471:TLO786478 TVK786471:TVK786478 UFG786471:UFG786478 UPC786471:UPC786478 UYY786471:UYY786478 VIU786471:VIU786478 VSQ786471:VSQ786478 WCM786471:WCM786478 WMI786471:WMI786478 WWE786471:WWE786478 W852007:W852014 JS852007:JS852014 TO852007:TO852014 ADK852007:ADK852014 ANG852007:ANG852014 AXC852007:AXC852014 BGY852007:BGY852014 BQU852007:BQU852014 CAQ852007:CAQ852014 CKM852007:CKM852014 CUI852007:CUI852014 DEE852007:DEE852014 DOA852007:DOA852014 DXW852007:DXW852014 EHS852007:EHS852014 ERO852007:ERO852014 FBK852007:FBK852014 FLG852007:FLG852014 FVC852007:FVC852014 GEY852007:GEY852014 GOU852007:GOU852014 GYQ852007:GYQ852014 HIM852007:HIM852014 HSI852007:HSI852014 ICE852007:ICE852014 IMA852007:IMA852014 IVW852007:IVW852014 JFS852007:JFS852014 JPO852007:JPO852014 JZK852007:JZK852014 KJG852007:KJG852014 KTC852007:KTC852014 LCY852007:LCY852014 LMU852007:LMU852014 LWQ852007:LWQ852014 MGM852007:MGM852014 MQI852007:MQI852014 NAE852007:NAE852014 NKA852007:NKA852014 NTW852007:NTW852014 ODS852007:ODS852014 ONO852007:ONO852014 OXK852007:OXK852014 PHG852007:PHG852014 PRC852007:PRC852014 QAY852007:QAY852014 QKU852007:QKU852014 QUQ852007:QUQ852014 REM852007:REM852014 ROI852007:ROI852014 RYE852007:RYE852014 SIA852007:SIA852014 SRW852007:SRW852014 TBS852007:TBS852014 TLO852007:TLO852014 TVK852007:TVK852014 UFG852007:UFG852014 UPC852007:UPC852014 UYY852007:UYY852014 VIU852007:VIU852014 VSQ852007:VSQ852014 WCM852007:WCM852014 WMI852007:WMI852014 WWE852007:WWE852014 W917543:W917550 JS917543:JS917550 TO917543:TO917550 ADK917543:ADK917550 ANG917543:ANG917550 AXC917543:AXC917550 BGY917543:BGY917550 BQU917543:BQU917550 CAQ917543:CAQ917550 CKM917543:CKM917550 CUI917543:CUI917550 DEE917543:DEE917550 DOA917543:DOA917550 DXW917543:DXW917550 EHS917543:EHS917550 ERO917543:ERO917550 FBK917543:FBK917550 FLG917543:FLG917550 FVC917543:FVC917550 GEY917543:GEY917550 GOU917543:GOU917550 GYQ917543:GYQ917550 HIM917543:HIM917550 HSI917543:HSI917550 ICE917543:ICE917550 IMA917543:IMA917550 IVW917543:IVW917550 JFS917543:JFS917550 JPO917543:JPO917550 JZK917543:JZK917550 KJG917543:KJG917550 KTC917543:KTC917550 LCY917543:LCY917550 LMU917543:LMU917550 LWQ917543:LWQ917550 MGM917543:MGM917550 MQI917543:MQI917550 NAE917543:NAE917550 NKA917543:NKA917550 NTW917543:NTW917550 ODS917543:ODS917550 ONO917543:ONO917550 OXK917543:OXK917550 PHG917543:PHG917550 PRC917543:PRC917550 QAY917543:QAY917550 QKU917543:QKU917550 QUQ917543:QUQ917550 REM917543:REM917550 ROI917543:ROI917550 RYE917543:RYE917550 SIA917543:SIA917550 SRW917543:SRW917550 TBS917543:TBS917550 TLO917543:TLO917550 TVK917543:TVK917550 UFG917543:UFG917550 UPC917543:UPC917550 UYY917543:UYY917550 VIU917543:VIU917550 VSQ917543:VSQ917550 WCM917543:WCM917550 WMI917543:WMI917550 WWE917543:WWE917550 W983079:W983086 JS983079:JS983086 TO983079:TO983086 ADK983079:ADK983086 ANG983079:ANG983086 AXC983079:AXC983086 BGY983079:BGY983086 BQU983079:BQU983086 CAQ983079:CAQ983086 CKM983079:CKM983086 CUI983079:CUI983086 DEE983079:DEE983086 DOA983079:DOA983086 DXW983079:DXW983086 EHS983079:EHS983086 ERO983079:ERO983086 FBK983079:FBK983086 FLG983079:FLG983086 FVC983079:FVC983086 GEY983079:GEY983086 GOU983079:GOU983086 GYQ983079:GYQ983086 HIM983079:HIM983086 HSI983079:HSI983086 ICE983079:ICE983086 IMA983079:IMA983086 IVW983079:IVW983086 JFS983079:JFS983086 JPO983079:JPO983086 JZK983079:JZK983086 KJG983079:KJG983086 KTC983079:KTC983086 LCY983079:LCY983086 LMU983079:LMU983086 LWQ983079:LWQ983086 MGM983079:MGM983086 MQI983079:MQI983086 NAE983079:NAE983086 NKA983079:NKA983086 NTW983079:NTW983086 ODS983079:ODS983086 ONO983079:ONO983086 OXK983079:OXK983086 PHG983079:PHG983086 PRC983079:PRC983086 QAY983079:QAY983086 QKU983079:QKU983086 QUQ983079:QUQ983086 REM983079:REM983086 ROI983079:ROI983086 RYE983079:RYE983086 SIA983079:SIA983086 SRW983079:SRW983086 TBS983079:TBS983086 TLO983079:TLO983086 TVK983079:TVK983086 UFG983079:UFG983086 UPC983079:UPC983086 UYY983079:UYY983086 VIU983079:VIU983086 VSQ983079:VSQ983086 WCM983079:WCM983086 JS14:JS21 TO14:TO21 ADK14:ADK21 ANG14:ANG21 AXC14:AXC21 BGY14:BGY21 BQU14:BQU21 CAQ14:CAQ21 CKM14:CKM21 CUI14:CUI21 DEE14:DEE21 DOA14:DOA21 DXW14:DXW21 EHS14:EHS21 ERO14:ERO21 FBK14:FBK21 FLG14:FLG21 FVC14:FVC21 GEY14:GEY21 GOU14:GOU21 GYQ14:GYQ21 HIM14:HIM21 HSI14:HSI21 ICE14:ICE21 IMA14:IMA21 IVW14:IVW21 JFS14:JFS21 JPO14:JPO21 JZK14:JZK21 KJG14:KJG21 KTC14:KTC21 LCY14:LCY21 LMU14:LMU21 LWQ14:LWQ21 MGM14:MGM21 MQI14:MQI21 NAE14:NAE21 NKA14:NKA21 NTW14:NTW21 ODS14:ODS21 ONO14:ONO21 OXK14:OXK21 PHG14:PHG21 PRC14:PRC21 QAY14:QAY21 QKU14:QKU21 QUQ14:QUQ21 REM14:REM21 ROI14:ROI21 RYE14:RYE21 SIA14:SIA21 SRW14:SRW21 TBS14:TBS21 TLO14:TLO21 TVK14:TVK21 UFG14:UFG21 UPC14:UPC21 UYY14:UYY21 VIU14:VIU21 VSQ14:VSQ21 WCM14:WCM21 WMI14:WMI21 WWE14:WWE21 WWE25:WWE32 WMI25:WMI32 JS25:JS32 TO25:TO32 ADK25:ADK32 ANG25:ANG32 AXC25:AXC32 BGY25:BGY32 BQU25:BQU32 CAQ25:CAQ32 CKM25:CKM32 CUI25:CUI32 DEE25:DEE32 DOA25:DOA32 DXW25:DXW32 EHS25:EHS32 ERO25:ERO32 FBK25:FBK32 FLG25:FLG32 FVC25:FVC32 GEY25:GEY32 GOU25:GOU32 GYQ25:GYQ32 HIM25:HIM32 HSI25:HSI32 ICE25:ICE32 IMA25:IMA32 IVW25:IVW32 JFS25:JFS32 JPO25:JPO32 JZK25:JZK32 KJG25:KJG32 KTC25:KTC32 LCY25:LCY32 LMU25:LMU32 LWQ25:LWQ32 MGM25:MGM32 MQI25:MQI32 NAE25:NAE32 NKA25:NKA32 NTW25:NTW32 ODS25:ODS32 ONO25:ONO32 OXK25:OXK32 PHG25:PHG32 PRC25:PRC32 QAY25:QAY32 QKU25:QKU32 QUQ25:QUQ32 REM25:REM32 ROI25:ROI32 RYE25:RYE32 SIA25:SIA32 SRW25:SRW32 TBS25:TBS32 TLO25:TLO32 TVK25:TVK32 UFG25:UFG32 UPC25:UPC32 UYY25:UYY32 VIU25:VIU32 VSQ25:VSQ32 WCM25:WCM32 WWE40:WWE46 WMI40:WMI46 JS40:JS46 TO40:TO46 ADK40:ADK46 ANG40:ANG46 AXC40:AXC46 BGY40:BGY46 BQU40:BQU46 CAQ40:CAQ46 CKM40:CKM46 CUI40:CUI46 DEE40:DEE46 DOA40:DOA46 DXW40:DXW46 EHS40:EHS46 ERO40:ERO46 FBK40:FBK46 FLG40:FLG46 FVC40:FVC46 GEY40:GEY46 GOU40:GOU46 GYQ40:GYQ46 HIM40:HIM46 HSI40:HSI46 ICE40:ICE46 IMA40:IMA46 IVW40:IVW46 JFS40:JFS46 JPO40:JPO46 JZK40:JZK46 KJG40:KJG46 KTC40:KTC46 LCY40:LCY46 LMU40:LMU46 LWQ40:LWQ46 MGM40:MGM46 MQI40:MQI46 NAE40:NAE46 NKA40:NKA46 NTW40:NTW46 ODS40:ODS46 ONO40:ONO46 OXK40:OXK46 PHG40:PHG46 PRC40:PRC46 QAY40:QAY46 QKU40:QKU46 QUQ40:QUQ46 REM40:REM46 ROI40:ROI46 RYE40:RYE46 SIA40:SIA46 SRW40:SRW46 TBS40:TBS46 TLO40:TLO46 TVK40:TVK46 UFG40:UFG46 UPC40:UPC46 UYY40:UYY46 VIU40:VIU46 VSQ40:VSQ46 WCM40:WCM46 WWE34:WWE36 WMI34:WMI36 JS34:JS36 TO34:TO36 ADK34:ADK36 ANG34:ANG36 AXC34:AXC36 BGY34:BGY36 BQU34:BQU36 CAQ34:CAQ36 CKM34:CKM36 CUI34:CUI36 DEE34:DEE36 DOA34:DOA36 DXW34:DXW36 EHS34:EHS36 ERO34:ERO36 FBK34:FBK36 FLG34:FLG36 FVC34:FVC36 GEY34:GEY36 GOU34:GOU36 GYQ34:GYQ36 HIM34:HIM36 HSI34:HSI36 ICE34:ICE36 IMA34:IMA36 IVW34:IVW36 JFS34:JFS36 JPO34:JPO36 JZK34:JZK36 KJG34:KJG36 KTC34:KTC36 LCY34:LCY36 LMU34:LMU36 LWQ34:LWQ36 MGM34:MGM36 MQI34:MQI36 NAE34:NAE36 NKA34:NKA36 NTW34:NTW36 ODS34:ODS36 ONO34:ONO36 OXK34:OXK36 PHG34:PHG36 PRC34:PRC36 QAY34:QAY36 QKU34:QKU36 QUQ34:QUQ36 REM34:REM36 ROI34:ROI36 RYE34:RYE36 SIA34:SIA36 SRW34:SRW36 TBS34:TBS36 TLO34:TLO36 TVK34:TVK36 UFG34:UFG36 UPC34:UPC36 UYY34:UYY36 VIU34:VIU36 VSQ34:VSQ36 WCM34:WCM36 WWE48:WWE50 WMI48:WMI50 JS48:JS50 TO48:TO50 ADK48:ADK50 ANG48:ANG50 AXC48:AXC50 BGY48:BGY50 BQU48:BQU50 CAQ48:CAQ50 CKM48:CKM50 CUI48:CUI50 DEE48:DEE50 DOA48:DOA50 DXW48:DXW50 EHS48:EHS50 ERO48:ERO50 FBK48:FBK50 FLG48:FLG50 FVC48:FVC50 GEY48:GEY50 GOU48:GOU50 GYQ48:GYQ50 HIM48:HIM50 HSI48:HSI50 ICE48:ICE50 IMA48:IMA50 IVW48:IVW50 JFS48:JFS50 JPO48:JPO50 JZK48:JZK50 KJG48:KJG50 KTC48:KTC50 LCY48:LCY50 LMU48:LMU50 LWQ48:LWQ50 MGM48:MGM50 MQI48:MQI50 NAE48:NAE50 NKA48:NKA50 NTW48:NTW50 ODS48:ODS50 ONO48:ONO50 OXK48:OXK50 PHG48:PHG50 PRC48:PRC50 QAY48:QAY50 QKU48:QKU50 QUQ48:QUQ50 REM48:REM50 ROI48:ROI50 RYE48:RYE50 SIA48:SIA50 SRW48:SRW50 TBS48:TBS50 TLO48:TLO50 TVK48:TVK50 UFG48:UFG50 UPC48:UPC50 UYY48:UYY50 VIU48:VIU50 VSQ48:VSQ50 WCM48:WCM50">
      <formula1>900</formula1>
    </dataValidation>
    <dataValidation type="list" allowBlank="1" showInputMessage="1" errorTitle="Ошибка" error="Выберите значение из списка" prompt="Выберите значение из списка" sqref="JK19:JR19 TG19:TN19 ADC19:ADJ19 AMY19:ANF19 AWU19:AXB19 BGQ19:BGX19 BQM19:BQT19 CAI19:CAP19 CKE19:CKL19 CUA19:CUH19 DDW19:DED19 DNS19:DNZ19 DXO19:DXV19 EHK19:EHR19 ERG19:ERN19 FBC19:FBJ19 FKY19:FLF19 FUU19:FVB19 GEQ19:GEX19 GOM19:GOT19 GYI19:GYP19 HIE19:HIL19 HSA19:HSH19 IBW19:ICD19 ILS19:ILZ19 IVO19:IVV19 JFK19:JFR19 JPG19:JPN19 JZC19:JZJ19 KIY19:KJF19 KSU19:KTB19 LCQ19:LCX19 LMM19:LMT19 LWI19:LWP19 MGE19:MGL19 MQA19:MQH19 MZW19:NAD19 NJS19:NJZ19 NTO19:NTV19 ODK19:ODR19 ONG19:ONN19 OXC19:OXJ19 PGY19:PHF19 PQU19:PRB19 QAQ19:QAX19 QKM19:QKT19 QUI19:QUP19 REE19:REL19 ROA19:ROH19 RXW19:RYD19 SHS19:SHZ19 SRO19:SRV19 TBK19:TBR19 TLG19:TLN19 TVC19:TVJ19 UEY19:UFF19 UOU19:UPB19 UYQ19:UYX19 VIM19:VIT19 VSI19:VSP19 WCE19:WCL19 WMA19:WMH19 WVW19:WWD19 JK65580:JR65580 TG65580:TN65580 ADC65580:ADJ65580 AMY65580:ANF65580 AWU65580:AXB65580 BGQ65580:BGX65580 BQM65580:BQT65580 CAI65580:CAP65580 CKE65580:CKL65580 CUA65580:CUH65580 DDW65580:DED65580 DNS65580:DNZ65580 DXO65580:DXV65580 EHK65580:EHR65580 ERG65580:ERN65580 FBC65580:FBJ65580 FKY65580:FLF65580 FUU65580:FVB65580 GEQ65580:GEX65580 GOM65580:GOT65580 GYI65580:GYP65580 HIE65580:HIL65580 HSA65580:HSH65580 IBW65580:ICD65580 ILS65580:ILZ65580 IVO65580:IVV65580 JFK65580:JFR65580 JPG65580:JPN65580 JZC65580:JZJ65580 KIY65580:KJF65580 KSU65580:KTB65580 LCQ65580:LCX65580 LMM65580:LMT65580 LWI65580:LWP65580 MGE65580:MGL65580 MQA65580:MQH65580 MZW65580:NAD65580 NJS65580:NJZ65580 NTO65580:NTV65580 ODK65580:ODR65580 ONG65580:ONN65580 OXC65580:OXJ65580 PGY65580:PHF65580 PQU65580:PRB65580 QAQ65580:QAX65580 QKM65580:QKT65580 QUI65580:QUP65580 REE65580:REL65580 ROA65580:ROH65580 RXW65580:RYD65580 SHS65580:SHZ65580 SRO65580:SRV65580 TBK65580:TBR65580 TLG65580:TLN65580 TVC65580:TVJ65580 UEY65580:UFF65580 UOU65580:UPB65580 UYQ65580:UYX65580 VIM65580:VIT65580 VSI65580:VSP65580 WCE65580:WCL65580 WMA65580:WMH65580 WVW65580:WWD65580 JK131116:JR131116 TG131116:TN131116 ADC131116:ADJ131116 AMY131116:ANF131116 AWU131116:AXB131116 BGQ131116:BGX131116 BQM131116:BQT131116 CAI131116:CAP131116 CKE131116:CKL131116 CUA131116:CUH131116 DDW131116:DED131116 DNS131116:DNZ131116 DXO131116:DXV131116 EHK131116:EHR131116 ERG131116:ERN131116 FBC131116:FBJ131116 FKY131116:FLF131116 FUU131116:FVB131116 GEQ131116:GEX131116 GOM131116:GOT131116 GYI131116:GYP131116 HIE131116:HIL131116 HSA131116:HSH131116 IBW131116:ICD131116 ILS131116:ILZ131116 IVO131116:IVV131116 JFK131116:JFR131116 JPG131116:JPN131116 JZC131116:JZJ131116 KIY131116:KJF131116 KSU131116:KTB131116 LCQ131116:LCX131116 LMM131116:LMT131116 LWI131116:LWP131116 MGE131116:MGL131116 MQA131116:MQH131116 MZW131116:NAD131116 NJS131116:NJZ131116 NTO131116:NTV131116 ODK131116:ODR131116 ONG131116:ONN131116 OXC131116:OXJ131116 PGY131116:PHF131116 PQU131116:PRB131116 QAQ131116:QAX131116 QKM131116:QKT131116 QUI131116:QUP131116 REE131116:REL131116 ROA131116:ROH131116 RXW131116:RYD131116 SHS131116:SHZ131116 SRO131116:SRV131116 TBK131116:TBR131116 TLG131116:TLN131116 TVC131116:TVJ131116 UEY131116:UFF131116 UOU131116:UPB131116 UYQ131116:UYX131116 VIM131116:VIT131116 VSI131116:VSP131116 WCE131116:WCL131116 WMA131116:WMH131116 WVW131116:WWD131116 JK196652:JR196652 TG196652:TN196652 ADC196652:ADJ196652 AMY196652:ANF196652 AWU196652:AXB196652 BGQ196652:BGX196652 BQM196652:BQT196652 CAI196652:CAP196652 CKE196652:CKL196652 CUA196652:CUH196652 DDW196652:DED196652 DNS196652:DNZ196652 DXO196652:DXV196652 EHK196652:EHR196652 ERG196652:ERN196652 FBC196652:FBJ196652 FKY196652:FLF196652 FUU196652:FVB196652 GEQ196652:GEX196652 GOM196652:GOT196652 GYI196652:GYP196652 HIE196652:HIL196652 HSA196652:HSH196652 IBW196652:ICD196652 ILS196652:ILZ196652 IVO196652:IVV196652 JFK196652:JFR196652 JPG196652:JPN196652 JZC196652:JZJ196652 KIY196652:KJF196652 KSU196652:KTB196652 LCQ196652:LCX196652 LMM196652:LMT196652 LWI196652:LWP196652 MGE196652:MGL196652 MQA196652:MQH196652 MZW196652:NAD196652 NJS196652:NJZ196652 NTO196652:NTV196652 ODK196652:ODR196652 ONG196652:ONN196652 OXC196652:OXJ196652 PGY196652:PHF196652 PQU196652:PRB196652 QAQ196652:QAX196652 QKM196652:QKT196652 QUI196652:QUP196652 REE196652:REL196652 ROA196652:ROH196652 RXW196652:RYD196652 SHS196652:SHZ196652 SRO196652:SRV196652 TBK196652:TBR196652 TLG196652:TLN196652 TVC196652:TVJ196652 UEY196652:UFF196652 UOU196652:UPB196652 UYQ196652:UYX196652 VIM196652:VIT196652 VSI196652:VSP196652 WCE196652:WCL196652 WMA196652:WMH196652 WVW196652:WWD196652 JK262188:JR262188 TG262188:TN262188 ADC262188:ADJ262188 AMY262188:ANF262188 AWU262188:AXB262188 BGQ262188:BGX262188 BQM262188:BQT262188 CAI262188:CAP262188 CKE262188:CKL262188 CUA262188:CUH262188 DDW262188:DED262188 DNS262188:DNZ262188 DXO262188:DXV262188 EHK262188:EHR262188 ERG262188:ERN262188 FBC262188:FBJ262188 FKY262188:FLF262188 FUU262188:FVB262188 GEQ262188:GEX262188 GOM262188:GOT262188 GYI262188:GYP262188 HIE262188:HIL262188 HSA262188:HSH262188 IBW262188:ICD262188 ILS262188:ILZ262188 IVO262188:IVV262188 JFK262188:JFR262188 JPG262188:JPN262188 JZC262188:JZJ262188 KIY262188:KJF262188 KSU262188:KTB262188 LCQ262188:LCX262188 LMM262188:LMT262188 LWI262188:LWP262188 MGE262188:MGL262188 MQA262188:MQH262188 MZW262188:NAD262188 NJS262188:NJZ262188 NTO262188:NTV262188 ODK262188:ODR262188 ONG262188:ONN262188 OXC262188:OXJ262188 PGY262188:PHF262188 PQU262188:PRB262188 QAQ262188:QAX262188 QKM262188:QKT262188 QUI262188:QUP262188 REE262188:REL262188 ROA262188:ROH262188 RXW262188:RYD262188 SHS262188:SHZ262188 SRO262188:SRV262188 TBK262188:TBR262188 TLG262188:TLN262188 TVC262188:TVJ262188 UEY262188:UFF262188 UOU262188:UPB262188 UYQ262188:UYX262188 VIM262188:VIT262188 VSI262188:VSP262188 WCE262188:WCL262188 WMA262188:WMH262188 WVW262188:WWD262188 JK327724:JR327724 TG327724:TN327724 ADC327724:ADJ327724 AMY327724:ANF327724 AWU327724:AXB327724 BGQ327724:BGX327724 BQM327724:BQT327724 CAI327724:CAP327724 CKE327724:CKL327724 CUA327724:CUH327724 DDW327724:DED327724 DNS327724:DNZ327724 DXO327724:DXV327724 EHK327724:EHR327724 ERG327724:ERN327724 FBC327724:FBJ327724 FKY327724:FLF327724 FUU327724:FVB327724 GEQ327724:GEX327724 GOM327724:GOT327724 GYI327724:GYP327724 HIE327724:HIL327724 HSA327724:HSH327724 IBW327724:ICD327724 ILS327724:ILZ327724 IVO327724:IVV327724 JFK327724:JFR327724 JPG327724:JPN327724 JZC327724:JZJ327724 KIY327724:KJF327724 KSU327724:KTB327724 LCQ327724:LCX327724 LMM327724:LMT327724 LWI327724:LWP327724 MGE327724:MGL327724 MQA327724:MQH327724 MZW327724:NAD327724 NJS327724:NJZ327724 NTO327724:NTV327724 ODK327724:ODR327724 ONG327724:ONN327724 OXC327724:OXJ327724 PGY327724:PHF327724 PQU327724:PRB327724 QAQ327724:QAX327724 QKM327724:QKT327724 QUI327724:QUP327724 REE327724:REL327724 ROA327724:ROH327724 RXW327724:RYD327724 SHS327724:SHZ327724 SRO327724:SRV327724 TBK327724:TBR327724 TLG327724:TLN327724 TVC327724:TVJ327724 UEY327724:UFF327724 UOU327724:UPB327724 UYQ327724:UYX327724 VIM327724:VIT327724 VSI327724:VSP327724 WCE327724:WCL327724 WMA327724:WMH327724 WVW327724:WWD327724 JK393260:JR393260 TG393260:TN393260 ADC393260:ADJ393260 AMY393260:ANF393260 AWU393260:AXB393260 BGQ393260:BGX393260 BQM393260:BQT393260 CAI393260:CAP393260 CKE393260:CKL393260 CUA393260:CUH393260 DDW393260:DED393260 DNS393260:DNZ393260 DXO393260:DXV393260 EHK393260:EHR393260 ERG393260:ERN393260 FBC393260:FBJ393260 FKY393260:FLF393260 FUU393260:FVB393260 GEQ393260:GEX393260 GOM393260:GOT393260 GYI393260:GYP393260 HIE393260:HIL393260 HSA393260:HSH393260 IBW393260:ICD393260 ILS393260:ILZ393260 IVO393260:IVV393260 JFK393260:JFR393260 JPG393260:JPN393260 JZC393260:JZJ393260 KIY393260:KJF393260 KSU393260:KTB393260 LCQ393260:LCX393260 LMM393260:LMT393260 LWI393260:LWP393260 MGE393260:MGL393260 MQA393260:MQH393260 MZW393260:NAD393260 NJS393260:NJZ393260 NTO393260:NTV393260 ODK393260:ODR393260 ONG393260:ONN393260 OXC393260:OXJ393260 PGY393260:PHF393260 PQU393260:PRB393260 QAQ393260:QAX393260 QKM393260:QKT393260 QUI393260:QUP393260 REE393260:REL393260 ROA393260:ROH393260 RXW393260:RYD393260 SHS393260:SHZ393260 SRO393260:SRV393260 TBK393260:TBR393260 TLG393260:TLN393260 TVC393260:TVJ393260 UEY393260:UFF393260 UOU393260:UPB393260 UYQ393260:UYX393260 VIM393260:VIT393260 VSI393260:VSP393260 WCE393260:WCL393260 WMA393260:WMH393260 WVW393260:WWD393260 JK458796:JR458796 TG458796:TN458796 ADC458796:ADJ458796 AMY458796:ANF458796 AWU458796:AXB458796 BGQ458796:BGX458796 BQM458796:BQT458796 CAI458796:CAP458796 CKE458796:CKL458796 CUA458796:CUH458796 DDW458796:DED458796 DNS458796:DNZ458796 DXO458796:DXV458796 EHK458796:EHR458796 ERG458796:ERN458796 FBC458796:FBJ458796 FKY458796:FLF458796 FUU458796:FVB458796 GEQ458796:GEX458796 GOM458796:GOT458796 GYI458796:GYP458796 HIE458796:HIL458796 HSA458796:HSH458796 IBW458796:ICD458796 ILS458796:ILZ458796 IVO458796:IVV458796 JFK458796:JFR458796 JPG458796:JPN458796 JZC458796:JZJ458796 KIY458796:KJF458796 KSU458796:KTB458796 LCQ458796:LCX458796 LMM458796:LMT458796 LWI458796:LWP458796 MGE458796:MGL458796 MQA458796:MQH458796 MZW458796:NAD458796 NJS458796:NJZ458796 NTO458796:NTV458796 ODK458796:ODR458796 ONG458796:ONN458796 OXC458796:OXJ458796 PGY458796:PHF458796 PQU458796:PRB458796 QAQ458796:QAX458796 QKM458796:QKT458796 QUI458796:QUP458796 REE458796:REL458796 ROA458796:ROH458796 RXW458796:RYD458796 SHS458796:SHZ458796 SRO458796:SRV458796 TBK458796:TBR458796 TLG458796:TLN458796 TVC458796:TVJ458796 UEY458796:UFF458796 UOU458796:UPB458796 UYQ458796:UYX458796 VIM458796:VIT458796 VSI458796:VSP458796 WCE458796:WCL458796 WMA458796:WMH458796 WVW458796:WWD458796 JK524332:JR524332 TG524332:TN524332 ADC524332:ADJ524332 AMY524332:ANF524332 AWU524332:AXB524332 BGQ524332:BGX524332 BQM524332:BQT524332 CAI524332:CAP524332 CKE524332:CKL524332 CUA524332:CUH524332 DDW524332:DED524332 DNS524332:DNZ524332 DXO524332:DXV524332 EHK524332:EHR524332 ERG524332:ERN524332 FBC524332:FBJ524332 FKY524332:FLF524332 FUU524332:FVB524332 GEQ524332:GEX524332 GOM524332:GOT524332 GYI524332:GYP524332 HIE524332:HIL524332 HSA524332:HSH524332 IBW524332:ICD524332 ILS524332:ILZ524332 IVO524332:IVV524332 JFK524332:JFR524332 JPG524332:JPN524332 JZC524332:JZJ524332 KIY524332:KJF524332 KSU524332:KTB524332 LCQ524332:LCX524332 LMM524332:LMT524332 LWI524332:LWP524332 MGE524332:MGL524332 MQA524332:MQH524332 MZW524332:NAD524332 NJS524332:NJZ524332 NTO524332:NTV524332 ODK524332:ODR524332 ONG524332:ONN524332 OXC524332:OXJ524332 PGY524332:PHF524332 PQU524332:PRB524332 QAQ524332:QAX524332 QKM524332:QKT524332 QUI524332:QUP524332 REE524332:REL524332 ROA524332:ROH524332 RXW524332:RYD524332 SHS524332:SHZ524332 SRO524332:SRV524332 TBK524332:TBR524332 TLG524332:TLN524332 TVC524332:TVJ524332 UEY524332:UFF524332 UOU524332:UPB524332 UYQ524332:UYX524332 VIM524332:VIT524332 VSI524332:VSP524332 WCE524332:WCL524332 WMA524332:WMH524332 WVW524332:WWD524332 JK589868:JR589868 TG589868:TN589868 ADC589868:ADJ589868 AMY589868:ANF589868 AWU589868:AXB589868 BGQ589868:BGX589868 BQM589868:BQT589868 CAI589868:CAP589868 CKE589868:CKL589868 CUA589868:CUH589868 DDW589868:DED589868 DNS589868:DNZ589868 DXO589868:DXV589868 EHK589868:EHR589868 ERG589868:ERN589868 FBC589868:FBJ589868 FKY589868:FLF589868 FUU589868:FVB589868 GEQ589868:GEX589868 GOM589868:GOT589868 GYI589868:GYP589868 HIE589868:HIL589868 HSA589868:HSH589868 IBW589868:ICD589868 ILS589868:ILZ589868 IVO589868:IVV589868 JFK589868:JFR589868 JPG589868:JPN589868 JZC589868:JZJ589868 KIY589868:KJF589868 KSU589868:KTB589868 LCQ589868:LCX589868 LMM589868:LMT589868 LWI589868:LWP589868 MGE589868:MGL589868 MQA589868:MQH589868 MZW589868:NAD589868 NJS589868:NJZ589868 NTO589868:NTV589868 ODK589868:ODR589868 ONG589868:ONN589868 OXC589868:OXJ589868 PGY589868:PHF589868 PQU589868:PRB589868 QAQ589868:QAX589868 QKM589868:QKT589868 QUI589868:QUP589868 REE589868:REL589868 ROA589868:ROH589868 RXW589868:RYD589868 SHS589868:SHZ589868 SRO589868:SRV589868 TBK589868:TBR589868 TLG589868:TLN589868 TVC589868:TVJ589868 UEY589868:UFF589868 UOU589868:UPB589868 UYQ589868:UYX589868 VIM589868:VIT589868 VSI589868:VSP589868 WCE589868:WCL589868 WMA589868:WMH589868 WVW589868:WWD589868 JK655404:JR655404 TG655404:TN655404 ADC655404:ADJ655404 AMY655404:ANF655404 AWU655404:AXB655404 BGQ655404:BGX655404 BQM655404:BQT655404 CAI655404:CAP655404 CKE655404:CKL655404 CUA655404:CUH655404 DDW655404:DED655404 DNS655404:DNZ655404 DXO655404:DXV655404 EHK655404:EHR655404 ERG655404:ERN655404 FBC655404:FBJ655404 FKY655404:FLF655404 FUU655404:FVB655404 GEQ655404:GEX655404 GOM655404:GOT655404 GYI655404:GYP655404 HIE655404:HIL655404 HSA655404:HSH655404 IBW655404:ICD655404 ILS655404:ILZ655404 IVO655404:IVV655404 JFK655404:JFR655404 JPG655404:JPN655404 JZC655404:JZJ655404 KIY655404:KJF655404 KSU655404:KTB655404 LCQ655404:LCX655404 LMM655404:LMT655404 LWI655404:LWP655404 MGE655404:MGL655404 MQA655404:MQH655404 MZW655404:NAD655404 NJS655404:NJZ655404 NTO655404:NTV655404 ODK655404:ODR655404 ONG655404:ONN655404 OXC655404:OXJ655404 PGY655404:PHF655404 PQU655404:PRB655404 QAQ655404:QAX655404 QKM655404:QKT655404 QUI655404:QUP655404 REE655404:REL655404 ROA655404:ROH655404 RXW655404:RYD655404 SHS655404:SHZ655404 SRO655404:SRV655404 TBK655404:TBR655404 TLG655404:TLN655404 TVC655404:TVJ655404 UEY655404:UFF655404 UOU655404:UPB655404 UYQ655404:UYX655404 VIM655404:VIT655404 VSI655404:VSP655404 WCE655404:WCL655404 WMA655404:WMH655404 WVW655404:WWD655404 JK720940:JR720940 TG720940:TN720940 ADC720940:ADJ720940 AMY720940:ANF720940 AWU720940:AXB720940 BGQ720940:BGX720940 BQM720940:BQT720940 CAI720940:CAP720940 CKE720940:CKL720940 CUA720940:CUH720940 DDW720940:DED720940 DNS720940:DNZ720940 DXO720940:DXV720940 EHK720940:EHR720940 ERG720940:ERN720940 FBC720940:FBJ720940 FKY720940:FLF720940 FUU720940:FVB720940 GEQ720940:GEX720940 GOM720940:GOT720940 GYI720940:GYP720940 HIE720940:HIL720940 HSA720940:HSH720940 IBW720940:ICD720940 ILS720940:ILZ720940 IVO720940:IVV720940 JFK720940:JFR720940 JPG720940:JPN720940 JZC720940:JZJ720940 KIY720940:KJF720940 KSU720940:KTB720940 LCQ720940:LCX720940 LMM720940:LMT720940 LWI720940:LWP720940 MGE720940:MGL720940 MQA720940:MQH720940 MZW720940:NAD720940 NJS720940:NJZ720940 NTO720940:NTV720940 ODK720940:ODR720940 ONG720940:ONN720940 OXC720940:OXJ720940 PGY720940:PHF720940 PQU720940:PRB720940 QAQ720940:QAX720940 QKM720940:QKT720940 QUI720940:QUP720940 REE720940:REL720940 ROA720940:ROH720940 RXW720940:RYD720940 SHS720940:SHZ720940 SRO720940:SRV720940 TBK720940:TBR720940 TLG720940:TLN720940 TVC720940:TVJ720940 UEY720940:UFF720940 UOU720940:UPB720940 UYQ720940:UYX720940 VIM720940:VIT720940 VSI720940:VSP720940 WCE720940:WCL720940 WMA720940:WMH720940 WVW720940:WWD720940 JK786476:JR786476 TG786476:TN786476 ADC786476:ADJ786476 AMY786476:ANF786476 AWU786476:AXB786476 BGQ786476:BGX786476 BQM786476:BQT786476 CAI786476:CAP786476 CKE786476:CKL786476 CUA786476:CUH786476 DDW786476:DED786476 DNS786476:DNZ786476 DXO786476:DXV786476 EHK786476:EHR786476 ERG786476:ERN786476 FBC786476:FBJ786476 FKY786476:FLF786476 FUU786476:FVB786476 GEQ786476:GEX786476 GOM786476:GOT786476 GYI786476:GYP786476 HIE786476:HIL786476 HSA786476:HSH786476 IBW786476:ICD786476 ILS786476:ILZ786476 IVO786476:IVV786476 JFK786476:JFR786476 JPG786476:JPN786476 JZC786476:JZJ786476 KIY786476:KJF786476 KSU786476:KTB786476 LCQ786476:LCX786476 LMM786476:LMT786476 LWI786476:LWP786476 MGE786476:MGL786476 MQA786476:MQH786476 MZW786476:NAD786476 NJS786476:NJZ786476 NTO786476:NTV786476 ODK786476:ODR786476 ONG786476:ONN786476 OXC786476:OXJ786476 PGY786476:PHF786476 PQU786476:PRB786476 QAQ786476:QAX786476 QKM786476:QKT786476 QUI786476:QUP786476 REE786476:REL786476 ROA786476:ROH786476 RXW786476:RYD786476 SHS786476:SHZ786476 SRO786476:SRV786476 TBK786476:TBR786476 TLG786476:TLN786476 TVC786476:TVJ786476 UEY786476:UFF786476 UOU786476:UPB786476 UYQ786476:UYX786476 VIM786476:VIT786476 VSI786476:VSP786476 WCE786476:WCL786476 WMA786476:WMH786476 WVW786476:WWD786476 JK852012:JR852012 TG852012:TN852012 ADC852012:ADJ852012 AMY852012:ANF852012 AWU852012:AXB852012 BGQ852012:BGX852012 BQM852012:BQT852012 CAI852012:CAP852012 CKE852012:CKL852012 CUA852012:CUH852012 DDW852012:DED852012 DNS852012:DNZ852012 DXO852012:DXV852012 EHK852012:EHR852012 ERG852012:ERN852012 FBC852012:FBJ852012 FKY852012:FLF852012 FUU852012:FVB852012 GEQ852012:GEX852012 GOM852012:GOT852012 GYI852012:GYP852012 HIE852012:HIL852012 HSA852012:HSH852012 IBW852012:ICD852012 ILS852012:ILZ852012 IVO852012:IVV852012 JFK852012:JFR852012 JPG852012:JPN852012 JZC852012:JZJ852012 KIY852012:KJF852012 KSU852012:KTB852012 LCQ852012:LCX852012 LMM852012:LMT852012 LWI852012:LWP852012 MGE852012:MGL852012 MQA852012:MQH852012 MZW852012:NAD852012 NJS852012:NJZ852012 NTO852012:NTV852012 ODK852012:ODR852012 ONG852012:ONN852012 OXC852012:OXJ852012 PGY852012:PHF852012 PQU852012:PRB852012 QAQ852012:QAX852012 QKM852012:QKT852012 QUI852012:QUP852012 REE852012:REL852012 ROA852012:ROH852012 RXW852012:RYD852012 SHS852012:SHZ852012 SRO852012:SRV852012 TBK852012:TBR852012 TLG852012:TLN852012 TVC852012:TVJ852012 UEY852012:UFF852012 UOU852012:UPB852012 UYQ852012:UYX852012 VIM852012:VIT852012 VSI852012:VSP852012 WCE852012:WCL852012 WMA852012:WMH852012 WVW852012:WWD852012 JK917548:JR917548 TG917548:TN917548 ADC917548:ADJ917548 AMY917548:ANF917548 AWU917548:AXB917548 BGQ917548:BGX917548 BQM917548:BQT917548 CAI917548:CAP917548 CKE917548:CKL917548 CUA917548:CUH917548 DDW917548:DED917548 DNS917548:DNZ917548 DXO917548:DXV917548 EHK917548:EHR917548 ERG917548:ERN917548 FBC917548:FBJ917548 FKY917548:FLF917548 FUU917548:FVB917548 GEQ917548:GEX917548 GOM917548:GOT917548 GYI917548:GYP917548 HIE917548:HIL917548 HSA917548:HSH917548 IBW917548:ICD917548 ILS917548:ILZ917548 IVO917548:IVV917548 JFK917548:JFR917548 JPG917548:JPN917548 JZC917548:JZJ917548 KIY917548:KJF917548 KSU917548:KTB917548 LCQ917548:LCX917548 LMM917548:LMT917548 LWI917548:LWP917548 MGE917548:MGL917548 MQA917548:MQH917548 MZW917548:NAD917548 NJS917548:NJZ917548 NTO917548:NTV917548 ODK917548:ODR917548 ONG917548:ONN917548 OXC917548:OXJ917548 PGY917548:PHF917548 PQU917548:PRB917548 QAQ917548:QAX917548 QKM917548:QKT917548 QUI917548:QUP917548 REE917548:REL917548 ROA917548:ROH917548 RXW917548:RYD917548 SHS917548:SHZ917548 SRO917548:SRV917548 TBK917548:TBR917548 TLG917548:TLN917548 TVC917548:TVJ917548 UEY917548:UFF917548 UOU917548:UPB917548 UYQ917548:UYX917548 VIM917548:VIT917548 VSI917548:VSP917548 WCE917548:WCL917548 WMA917548:WMH917548 WVW917548:WWD917548 WVW983084:WWD983084 JK983084:JR983084 TG983084:TN983084 ADC983084:ADJ983084 AMY983084:ANF983084 AWU983084:AXB983084 BGQ983084:BGX983084 BQM983084:BQT983084 CAI983084:CAP983084 CKE983084:CKL983084 CUA983084:CUH983084 DDW983084:DED983084 DNS983084:DNZ983084 DXO983084:DXV983084 EHK983084:EHR983084 ERG983084:ERN983084 FBC983084:FBJ983084 FKY983084:FLF983084 FUU983084:FVB983084 GEQ983084:GEX983084 GOM983084:GOT983084 GYI983084:GYP983084 HIE983084:HIL983084 HSA983084:HSH983084 IBW983084:ICD983084 ILS983084:ILZ983084 IVO983084:IVV983084 JFK983084:JFR983084 JPG983084:JPN983084 JZC983084:JZJ983084 KIY983084:KJF983084 KSU983084:KTB983084 LCQ983084:LCX983084 LMM983084:LMT983084 LWI983084:LWP983084 MGE983084:MGL983084 MQA983084:MQH983084 MZW983084:NAD983084 NJS983084:NJZ983084 NTO983084:NTV983084 ODK983084:ODR983084 ONG983084:ONN983084 OXC983084:OXJ983084 PGY983084:PHF983084 PQU983084:PRB983084 QAQ983084:QAX983084 QKM983084:QKT983084 QUI983084:QUP983084 REE983084:REL983084 ROA983084:ROH983084 RXW983084:RYD983084 SHS983084:SHZ983084 SRO983084:SRV983084 TBK983084:TBR983084 TLG983084:TLN983084 TVC983084:TVJ983084 UEY983084:UFF983084 UOU983084:UPB983084 UYQ983084:UYX983084 VIM983084:VIT983084 VSI983084:VSP983084 WCE983084:WCL983084 WMA983084:WMH983084 O983084:V983084 O65580:V65580 O131116:V131116 O196652:V196652 O262188:V262188 O327724:V327724 O393260:V393260 O458796:V458796 O524332:V524332 O589868:V589868 O655404:V655404 O720940:V720940 O786476:V786476 O852012:V852012 O917548:V917548 WCE30:WCL30 VSI30:VSP30 UYQ30:UYX30 VIM30:VIT30 UEY30:UFF30 WVW30:WWD30 WMA30:WMH30 UOU30:UPB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WCE44:WCL44 VSI44:VSP44 UYQ44:UYX44 VIM44:VIT44 UEY44:UFF44 WVW44:WWD44 WMA44:WMH44 UOU44:UPB44 JK44:JR44 TG44:TN44 ADC44:ADJ44 AMY44:ANF44 AWU44:AXB44 BGQ44:BGX44 BQM44:BQT44 CAI44:CAP44 CKE44:CKL44 CUA44:CUH44 DDW44:DED44 DNS44:DNZ44 DXO44:DXV44 EHK44:EHR44 ERG44:ERN44 FBC44:FBJ44 FKY44:FLF44 FUU44:FVB44 GEQ44:GEX44 GOM44:GOT44 GYI44:GYP44 HIE44:HIL44 HSA44:HSH44 IBW44:ICD44 ILS44:ILZ44 IVO44:IVV44 JFK44:JFR44 JPG44:JPN44 JZC44:JZJ44 KIY44:KJF44 KSU44:KTB44 LCQ44:LCX44 LMM44:LMT44 LWI44:LWP44 MGE44:MGL44 MQA44:MQH44 MZW44:NAD44 NJS44:NJZ44 NTO44:NTV44 ODK44:ODR44 ONG44:ONN44 OXC44:OXJ44 PGY44:PHF44 PQU44:PRB44 QAQ44:QAX44 QKM44:QKT44 QUI44:QUP44 REE44:REL44 ROA44:ROH44 RXW44:RYD44 SHS44:SHZ44 SRO44:SRV44 TBK44:TBR44 TLG44:TLN44 TVC44:TVJ44 WCE34:WCL34 VSI34:VSP34 UYQ34:UYX34 VIM34:VIT34 UEY34:UFF34 WVW34:WWD34 WMA34:WMH34 UOU34:UPB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WCE48:WCL48 VSI48:VSP48 UYQ48:UYX48 VIM48:VIT48 UEY48:UFF48 WVW48:WWD48 WMA48:WMH48 UOU48:UPB48 JK48:JR48 TG48:TN48 ADC48:ADJ48 AMY48:ANF48 AWU48:AXB48 BGQ48:BGX48 BQM48:BQT48 CAI48:CAP48 CKE48:CKL48 CUA48:CUH48 DDW48:DED48 DNS48:DNZ48 DXO48:DXV48 EHK48:EHR48 ERG48:ERN48 FBC48:FBJ48 FKY48:FLF48 FUU48:FVB48 GEQ48:GEX48 GOM48:GOT48 GYI48:GYP48 HIE48:HIL48 HSA48:HSH48 IBW48:ICD48 ILS48:ILZ48 IVO48:IVV48 JFK48:JFR48 JPG48:JPN48 JZC48:JZJ48 KIY48:KJF48 KSU48:KTB48 LCQ48:LCX48 LMM48:LMT48 LWI48:LWP48 MGE48:MGL48 MQA48:MQH48 MZW48:NAD48 NJS48:NJZ48 NTO48:NTV48 ODK48:ODR48 ONG48:ONN48 OXC48:OXJ48 PGY48:PHF48 PQU48:PRB48 QAQ48:QAX48 QKM48:QKT48 QUI48:QUP48 REE48:REL48 ROA48:ROH48 RXW48:RYD48 SHS48:SHZ48 SRO48:SRV48 TBK48:TBR48 TLG48:TLN48 TVC48:TVJ48">
      <formula1>kind_of_cons</formula1>
    </dataValidation>
    <dataValidation type="list" allowBlank="1" showInputMessage="1" showErrorMessage="1" errorTitle="Ошибка" error="Выберите значение из списка" sqref="WVU98308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VSG20 VIK20 UYO20 UOS20 UEW20 TVA20 TLE20 TBI20 SRM20 SHQ20 RXU20 RNY20 REC20 QUG20 QKK20 QAO20 PQS20 PGW20 OXA20 ONE20 ODI20 NTM20 NJQ20 MZU20 MPY20 MGC20 LWG20 LMK20 LCO20 KSS20 KIW20 JZA20 JPE20 JFI20 IVM20 ILQ20 IBU20 HRY20 HIC20 GYG20 GOK20 GEO20 FUS20 FKW20 FBA20 ERE20 EHI20 DXM20 DNQ20 DDU20 CTY20 CKC20 CAG20 BQK20 BGO20 AWS20 AMW20 ADA20 TE20 JI20 M20 WVU20 WLY20 WCC20 JI31 TE31 ADA31 AMW31 AWS31 M31 WVU31 WLY31 WCC31 VSG31 VIK31 UYO31 UOS31 UEW31 TVA31 TLE31 TBI31 SRM31 SHQ31 RXU31 RNY31 REC31 QUG31 QKK31 QAO31 PQS31 PGW31 OXA31 ONE31 ODI31 NTM31 NJQ31 MZU31 MPY31 MGC31 LWG31 LMK31 LCO31 KSS31 KIW31 JZA31 JPE31 JFI31 IVM31 ILQ31 IBU31 HRY31 HIC31 GYG31 GOK31 GEO31 FUS31 FKW31 FBA31 ERE31 EHI31 DXM31 DNQ31 DDU31 CTY31 CKC31 CAG31 BQK31 BGO31 JI45 TE45 ADA45 AMW45 AWS45 M45 WVU45 WLY45 WCC45 VSG45 VIK45 UYO45 UOS45 UEW45 TVA45 TLE45 TBI45 SRM45 SHQ45 RXU45 RNY45 REC45 QUG45 QKK45 QAO45 PQS45 PGW45 OXA45 ONE45 ODI45 NTM45 NJQ45 MZU45 MPY45 MGC45 LWG45 LMK45 LCO45 KSS45 KIW45 JZA45 JPE45 JFI45 IVM45 ILQ45 IBU45 HRY45 HIC45 GYG45 GOK45 GEO45 FUS45 FKW45 FBA45 ERE45 EHI45 DXM45 DNQ45 DDU45 CTY45 CKC45 CAG45 BQK45 BGO45 JI35 TE35 ADA35 AMW35 AWS35 M35 WVU35 WLY35 WCC35 VSG35 VIK35 UYO35 UOS35 UEW35 TVA35 TLE35 TBI35 SRM35 SHQ35 RXU35 RNY35 REC35 QUG35 QKK35 QAO35 PQS35 PGW35 OXA35 ONE35 ODI35 NTM35 NJQ35 MZU35 MPY35 MGC35 LWG35 LMK35 LCO35 KSS35 KIW35 JZA35 JPE35 JFI35 IVM35 ILQ35 IBU35 HRY35 HIC35 GYG35 GOK35 GEO35 FUS35 FKW35 FBA35 ERE35 EHI35 DXM35 DNQ35 DDU35 CTY35 CKC35 CAG35 BQK35 BGO35 JI49 TE49 ADA49 AMW49 AWS49 M49 WVU49 WLY49 WCC49 VSG49 VIK49 UYO49 UOS49 UEW49 TVA49 TLE49 TBI49 SRM49 SHQ49 RXU49 RNY49 REC49 QUG49 QKK49 QAO49 PQS49 PGW49 OXA49 ONE49 ODI49 NTM49 NJQ49 MZU49 MPY49 MGC49 LWG49 LMK49 LCO49 KSS49 KIW49 JZA49 JPE49 JFI49 IVM49 ILQ49 IBU49 HRY49 HIC49 GYG49 GOK49 GEO49 FUS49 FKW49 FBA49 ERE49 EHI49 DXM49 DNQ49 DDU49 CTY49 CKC49 CAG49 BQK49 BGO49">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81 JN65581 TJ65581 ADF65581 ANB65581 AWX65581 BGT65581 BQP65581 CAL65581 CKH65581 CUD65581 DDZ65581 DNV65581 DXR65581 EHN65581 ERJ65581 FBF65581 FLB65581 FUX65581 GET65581 GOP65581 GYL65581 HIH65581 HSD65581 IBZ65581 ILV65581 IVR65581 JFN65581 JPJ65581 JZF65581 KJB65581 KSX65581 LCT65581 LMP65581 LWL65581 MGH65581 MQD65581 MZZ65581 NJV65581 NTR65581 ODN65581 ONJ65581 OXF65581 PHB65581 PQX65581 QAT65581 QKP65581 QUL65581 REH65581 ROD65581 RXZ65581 SHV65581 SRR65581 TBN65581 TLJ65581 TVF65581 UFB65581 UOX65581 UYT65581 VIP65581 VSL65581 WCH65581 WMD65581 WVZ65581 R131117 JN131117 TJ131117 ADF131117 ANB131117 AWX131117 BGT131117 BQP131117 CAL131117 CKH131117 CUD131117 DDZ131117 DNV131117 DXR131117 EHN131117 ERJ131117 FBF131117 FLB131117 FUX131117 GET131117 GOP131117 GYL131117 HIH131117 HSD131117 IBZ131117 ILV131117 IVR131117 JFN131117 JPJ131117 JZF131117 KJB131117 KSX131117 LCT131117 LMP131117 LWL131117 MGH131117 MQD131117 MZZ131117 NJV131117 NTR131117 ODN131117 ONJ131117 OXF131117 PHB131117 PQX131117 QAT131117 QKP131117 QUL131117 REH131117 ROD131117 RXZ131117 SHV131117 SRR131117 TBN131117 TLJ131117 TVF131117 UFB131117 UOX131117 UYT131117 VIP131117 VSL131117 WCH131117 WMD131117 WVZ131117 R196653 JN196653 TJ196653 ADF196653 ANB196653 AWX196653 BGT196653 BQP196653 CAL196653 CKH196653 CUD196653 DDZ196653 DNV196653 DXR196653 EHN196653 ERJ196653 FBF196653 FLB196653 FUX196653 GET196653 GOP196653 GYL196653 HIH196653 HSD196653 IBZ196653 ILV196653 IVR196653 JFN196653 JPJ196653 JZF196653 KJB196653 KSX196653 LCT196653 LMP196653 LWL196653 MGH196653 MQD196653 MZZ196653 NJV196653 NTR196653 ODN196653 ONJ196653 OXF196653 PHB196653 PQX196653 QAT196653 QKP196653 QUL196653 REH196653 ROD196653 RXZ196653 SHV196653 SRR196653 TBN196653 TLJ196653 TVF196653 UFB196653 UOX196653 UYT196653 VIP196653 VSL196653 WCH196653 WMD196653 WVZ196653 R262189 JN262189 TJ262189 ADF262189 ANB262189 AWX262189 BGT262189 BQP262189 CAL262189 CKH262189 CUD262189 DDZ262189 DNV262189 DXR262189 EHN262189 ERJ262189 FBF262189 FLB262189 FUX262189 GET262189 GOP262189 GYL262189 HIH262189 HSD262189 IBZ262189 ILV262189 IVR262189 JFN262189 JPJ262189 JZF262189 KJB262189 KSX262189 LCT262189 LMP262189 LWL262189 MGH262189 MQD262189 MZZ262189 NJV262189 NTR262189 ODN262189 ONJ262189 OXF262189 PHB262189 PQX262189 QAT262189 QKP262189 QUL262189 REH262189 ROD262189 RXZ262189 SHV262189 SRR262189 TBN262189 TLJ262189 TVF262189 UFB262189 UOX262189 UYT262189 VIP262189 VSL262189 WCH262189 WMD262189 WVZ262189 R327725 JN327725 TJ327725 ADF327725 ANB327725 AWX327725 BGT327725 BQP327725 CAL327725 CKH327725 CUD327725 DDZ327725 DNV327725 DXR327725 EHN327725 ERJ327725 FBF327725 FLB327725 FUX327725 GET327725 GOP327725 GYL327725 HIH327725 HSD327725 IBZ327725 ILV327725 IVR327725 JFN327725 JPJ327725 JZF327725 KJB327725 KSX327725 LCT327725 LMP327725 LWL327725 MGH327725 MQD327725 MZZ327725 NJV327725 NTR327725 ODN327725 ONJ327725 OXF327725 PHB327725 PQX327725 QAT327725 QKP327725 QUL327725 REH327725 ROD327725 RXZ327725 SHV327725 SRR327725 TBN327725 TLJ327725 TVF327725 UFB327725 UOX327725 UYT327725 VIP327725 VSL327725 WCH327725 WMD327725 WVZ327725 R393261 JN393261 TJ393261 ADF393261 ANB393261 AWX393261 BGT393261 BQP393261 CAL393261 CKH393261 CUD393261 DDZ393261 DNV393261 DXR393261 EHN393261 ERJ393261 FBF393261 FLB393261 FUX393261 GET393261 GOP393261 GYL393261 HIH393261 HSD393261 IBZ393261 ILV393261 IVR393261 JFN393261 JPJ393261 JZF393261 KJB393261 KSX393261 LCT393261 LMP393261 LWL393261 MGH393261 MQD393261 MZZ393261 NJV393261 NTR393261 ODN393261 ONJ393261 OXF393261 PHB393261 PQX393261 QAT393261 QKP393261 QUL393261 REH393261 ROD393261 RXZ393261 SHV393261 SRR393261 TBN393261 TLJ393261 TVF393261 UFB393261 UOX393261 UYT393261 VIP393261 VSL393261 WCH393261 WMD393261 WVZ393261 R458797 JN458797 TJ458797 ADF458797 ANB458797 AWX458797 BGT458797 BQP458797 CAL458797 CKH458797 CUD458797 DDZ458797 DNV458797 DXR458797 EHN458797 ERJ458797 FBF458797 FLB458797 FUX458797 GET458797 GOP458797 GYL458797 HIH458797 HSD458797 IBZ458797 ILV458797 IVR458797 JFN458797 JPJ458797 JZF458797 KJB458797 KSX458797 LCT458797 LMP458797 LWL458797 MGH458797 MQD458797 MZZ458797 NJV458797 NTR458797 ODN458797 ONJ458797 OXF458797 PHB458797 PQX458797 QAT458797 QKP458797 QUL458797 REH458797 ROD458797 RXZ458797 SHV458797 SRR458797 TBN458797 TLJ458797 TVF458797 UFB458797 UOX458797 UYT458797 VIP458797 VSL458797 WCH458797 WMD458797 WVZ458797 R524333 JN524333 TJ524333 ADF524333 ANB524333 AWX524333 BGT524333 BQP524333 CAL524333 CKH524333 CUD524333 DDZ524333 DNV524333 DXR524333 EHN524333 ERJ524333 FBF524333 FLB524333 FUX524333 GET524333 GOP524333 GYL524333 HIH524333 HSD524333 IBZ524333 ILV524333 IVR524333 JFN524333 JPJ524333 JZF524333 KJB524333 KSX524333 LCT524333 LMP524333 LWL524333 MGH524333 MQD524333 MZZ524333 NJV524333 NTR524333 ODN524333 ONJ524333 OXF524333 PHB524333 PQX524333 QAT524333 QKP524333 QUL524333 REH524333 ROD524333 RXZ524333 SHV524333 SRR524333 TBN524333 TLJ524333 TVF524333 UFB524333 UOX524333 UYT524333 VIP524333 VSL524333 WCH524333 WMD524333 WVZ524333 R589869 JN589869 TJ589869 ADF589869 ANB589869 AWX589869 BGT589869 BQP589869 CAL589869 CKH589869 CUD589869 DDZ589869 DNV589869 DXR589869 EHN589869 ERJ589869 FBF589869 FLB589869 FUX589869 GET589869 GOP589869 GYL589869 HIH589869 HSD589869 IBZ589869 ILV589869 IVR589869 JFN589869 JPJ589869 JZF589869 KJB589869 KSX589869 LCT589869 LMP589869 LWL589869 MGH589869 MQD589869 MZZ589869 NJV589869 NTR589869 ODN589869 ONJ589869 OXF589869 PHB589869 PQX589869 QAT589869 QKP589869 QUL589869 REH589869 ROD589869 RXZ589869 SHV589869 SRR589869 TBN589869 TLJ589869 TVF589869 UFB589869 UOX589869 UYT589869 VIP589869 VSL589869 WCH589869 WMD589869 WVZ589869 R655405 JN655405 TJ655405 ADF655405 ANB655405 AWX655405 BGT655405 BQP655405 CAL655405 CKH655405 CUD655405 DDZ655405 DNV655405 DXR655405 EHN655405 ERJ655405 FBF655405 FLB655405 FUX655405 GET655405 GOP655405 GYL655405 HIH655405 HSD655405 IBZ655405 ILV655405 IVR655405 JFN655405 JPJ655405 JZF655405 KJB655405 KSX655405 LCT655405 LMP655405 LWL655405 MGH655405 MQD655405 MZZ655405 NJV655405 NTR655405 ODN655405 ONJ655405 OXF655405 PHB655405 PQX655405 QAT655405 QKP655405 QUL655405 REH655405 ROD655405 RXZ655405 SHV655405 SRR655405 TBN655405 TLJ655405 TVF655405 UFB655405 UOX655405 UYT655405 VIP655405 VSL655405 WCH655405 WMD655405 WVZ655405 R720941 JN720941 TJ720941 ADF720941 ANB720941 AWX720941 BGT720941 BQP720941 CAL720941 CKH720941 CUD720941 DDZ720941 DNV720941 DXR720941 EHN720941 ERJ720941 FBF720941 FLB720941 FUX720941 GET720941 GOP720941 GYL720941 HIH720941 HSD720941 IBZ720941 ILV720941 IVR720941 JFN720941 JPJ720941 JZF720941 KJB720941 KSX720941 LCT720941 LMP720941 LWL720941 MGH720941 MQD720941 MZZ720941 NJV720941 NTR720941 ODN720941 ONJ720941 OXF720941 PHB720941 PQX720941 QAT720941 QKP720941 QUL720941 REH720941 ROD720941 RXZ720941 SHV720941 SRR720941 TBN720941 TLJ720941 TVF720941 UFB720941 UOX720941 UYT720941 VIP720941 VSL720941 WCH720941 WMD720941 WVZ720941 R786477 JN786477 TJ786477 ADF786477 ANB786477 AWX786477 BGT786477 BQP786477 CAL786477 CKH786477 CUD786477 DDZ786477 DNV786477 DXR786477 EHN786477 ERJ786477 FBF786477 FLB786477 FUX786477 GET786477 GOP786477 GYL786477 HIH786477 HSD786477 IBZ786477 ILV786477 IVR786477 JFN786477 JPJ786477 JZF786477 KJB786477 KSX786477 LCT786477 LMP786477 LWL786477 MGH786477 MQD786477 MZZ786477 NJV786477 NTR786477 ODN786477 ONJ786477 OXF786477 PHB786477 PQX786477 QAT786477 QKP786477 QUL786477 REH786477 ROD786477 RXZ786477 SHV786477 SRR786477 TBN786477 TLJ786477 TVF786477 UFB786477 UOX786477 UYT786477 VIP786477 VSL786477 WCH786477 WMD786477 WVZ786477 R852013 JN852013 TJ852013 ADF852013 ANB852013 AWX852013 BGT852013 BQP852013 CAL852013 CKH852013 CUD852013 DDZ852013 DNV852013 DXR852013 EHN852013 ERJ852013 FBF852013 FLB852013 FUX852013 GET852013 GOP852013 GYL852013 HIH852013 HSD852013 IBZ852013 ILV852013 IVR852013 JFN852013 JPJ852013 JZF852013 KJB852013 KSX852013 LCT852013 LMP852013 LWL852013 MGH852013 MQD852013 MZZ852013 NJV852013 NTR852013 ODN852013 ONJ852013 OXF852013 PHB852013 PQX852013 QAT852013 QKP852013 QUL852013 REH852013 ROD852013 RXZ852013 SHV852013 SRR852013 TBN852013 TLJ852013 TVF852013 UFB852013 UOX852013 UYT852013 VIP852013 VSL852013 WCH852013 WMD852013 WVZ852013 R917549 JN917549 TJ917549 ADF917549 ANB917549 AWX917549 BGT917549 BQP917549 CAL917549 CKH917549 CUD917549 DDZ917549 DNV917549 DXR917549 EHN917549 ERJ917549 FBF917549 FLB917549 FUX917549 GET917549 GOP917549 GYL917549 HIH917549 HSD917549 IBZ917549 ILV917549 IVR917549 JFN917549 JPJ917549 JZF917549 KJB917549 KSX917549 LCT917549 LMP917549 LWL917549 MGH917549 MQD917549 MZZ917549 NJV917549 NTR917549 ODN917549 ONJ917549 OXF917549 PHB917549 PQX917549 QAT917549 QKP917549 QUL917549 REH917549 ROD917549 RXZ917549 SHV917549 SRR917549 TBN917549 TLJ917549 TVF917549 UFB917549 UOX917549 UYT917549 VIP917549 VSL917549 WCH917549 WMD917549 WVZ917549 R983085 JN983085 TJ983085 ADF983085 ANB983085 AWX983085 BGT983085 BQP983085 CAL983085 CKH983085 CUD983085 DDZ983085 DNV983085 DXR983085 EHN983085 ERJ983085 FBF983085 FLB983085 FUX983085 GET983085 GOP983085 GYL983085 HIH983085 HSD983085 IBZ983085 ILV983085 IVR983085 JFN983085 JPJ983085 JZF983085 KJB983085 KSX983085 LCT983085 LMP983085 LWL983085 MGH983085 MQD983085 MZZ983085 NJV983085 NTR983085 ODN983085 ONJ983085 OXF983085 PHB983085 PQX983085 QAT983085 QKP983085 QUL983085 REH983085 ROD983085 RXZ983085 SHV983085 SRR983085 TBN983085 TLJ983085 TVF983085 UFB983085 UOX983085 UYT983085 VIP983085 VSL983085 WCH983085 WMD983085 WVZ983085 WWB983085 T65581 JP65581 TL65581 ADH65581 AND65581 AWZ65581 BGV65581 BQR65581 CAN65581 CKJ65581 CUF65581 DEB65581 DNX65581 DXT65581 EHP65581 ERL65581 FBH65581 FLD65581 FUZ65581 GEV65581 GOR65581 GYN65581 HIJ65581 HSF65581 ICB65581 ILX65581 IVT65581 JFP65581 JPL65581 JZH65581 KJD65581 KSZ65581 LCV65581 LMR65581 LWN65581 MGJ65581 MQF65581 NAB65581 NJX65581 NTT65581 ODP65581 ONL65581 OXH65581 PHD65581 PQZ65581 QAV65581 QKR65581 QUN65581 REJ65581 ROF65581 RYB65581 SHX65581 SRT65581 TBP65581 TLL65581 TVH65581 UFD65581 UOZ65581 UYV65581 VIR65581 VSN65581 WCJ65581 WMF65581 WWB65581 T131117 JP131117 TL131117 ADH131117 AND131117 AWZ131117 BGV131117 BQR131117 CAN131117 CKJ131117 CUF131117 DEB131117 DNX131117 DXT131117 EHP131117 ERL131117 FBH131117 FLD131117 FUZ131117 GEV131117 GOR131117 GYN131117 HIJ131117 HSF131117 ICB131117 ILX131117 IVT131117 JFP131117 JPL131117 JZH131117 KJD131117 KSZ131117 LCV131117 LMR131117 LWN131117 MGJ131117 MQF131117 NAB131117 NJX131117 NTT131117 ODP131117 ONL131117 OXH131117 PHD131117 PQZ131117 QAV131117 QKR131117 QUN131117 REJ131117 ROF131117 RYB131117 SHX131117 SRT131117 TBP131117 TLL131117 TVH131117 UFD131117 UOZ131117 UYV131117 VIR131117 VSN131117 WCJ131117 WMF131117 WWB131117 T196653 JP196653 TL196653 ADH196653 AND196653 AWZ196653 BGV196653 BQR196653 CAN196653 CKJ196653 CUF196653 DEB196653 DNX196653 DXT196653 EHP196653 ERL196653 FBH196653 FLD196653 FUZ196653 GEV196653 GOR196653 GYN196653 HIJ196653 HSF196653 ICB196653 ILX196653 IVT196653 JFP196653 JPL196653 JZH196653 KJD196653 KSZ196653 LCV196653 LMR196653 LWN196653 MGJ196653 MQF196653 NAB196653 NJX196653 NTT196653 ODP196653 ONL196653 OXH196653 PHD196653 PQZ196653 QAV196653 QKR196653 QUN196653 REJ196653 ROF196653 RYB196653 SHX196653 SRT196653 TBP196653 TLL196653 TVH196653 UFD196653 UOZ196653 UYV196653 VIR196653 VSN196653 WCJ196653 WMF196653 WWB196653 T262189 JP262189 TL262189 ADH262189 AND262189 AWZ262189 BGV262189 BQR262189 CAN262189 CKJ262189 CUF262189 DEB262189 DNX262189 DXT262189 EHP262189 ERL262189 FBH262189 FLD262189 FUZ262189 GEV262189 GOR262189 GYN262189 HIJ262189 HSF262189 ICB262189 ILX262189 IVT262189 JFP262189 JPL262189 JZH262189 KJD262189 KSZ262189 LCV262189 LMR262189 LWN262189 MGJ262189 MQF262189 NAB262189 NJX262189 NTT262189 ODP262189 ONL262189 OXH262189 PHD262189 PQZ262189 QAV262189 QKR262189 QUN262189 REJ262189 ROF262189 RYB262189 SHX262189 SRT262189 TBP262189 TLL262189 TVH262189 UFD262189 UOZ262189 UYV262189 VIR262189 VSN262189 WCJ262189 WMF262189 WWB262189 T327725 JP327725 TL327725 ADH327725 AND327725 AWZ327725 BGV327725 BQR327725 CAN327725 CKJ327725 CUF327725 DEB327725 DNX327725 DXT327725 EHP327725 ERL327725 FBH327725 FLD327725 FUZ327725 GEV327725 GOR327725 GYN327725 HIJ327725 HSF327725 ICB327725 ILX327725 IVT327725 JFP327725 JPL327725 JZH327725 KJD327725 KSZ327725 LCV327725 LMR327725 LWN327725 MGJ327725 MQF327725 NAB327725 NJX327725 NTT327725 ODP327725 ONL327725 OXH327725 PHD327725 PQZ327725 QAV327725 QKR327725 QUN327725 REJ327725 ROF327725 RYB327725 SHX327725 SRT327725 TBP327725 TLL327725 TVH327725 UFD327725 UOZ327725 UYV327725 VIR327725 VSN327725 WCJ327725 WMF327725 WWB327725 T393261 JP393261 TL393261 ADH393261 AND393261 AWZ393261 BGV393261 BQR393261 CAN393261 CKJ393261 CUF393261 DEB393261 DNX393261 DXT393261 EHP393261 ERL393261 FBH393261 FLD393261 FUZ393261 GEV393261 GOR393261 GYN393261 HIJ393261 HSF393261 ICB393261 ILX393261 IVT393261 JFP393261 JPL393261 JZH393261 KJD393261 KSZ393261 LCV393261 LMR393261 LWN393261 MGJ393261 MQF393261 NAB393261 NJX393261 NTT393261 ODP393261 ONL393261 OXH393261 PHD393261 PQZ393261 QAV393261 QKR393261 QUN393261 REJ393261 ROF393261 RYB393261 SHX393261 SRT393261 TBP393261 TLL393261 TVH393261 UFD393261 UOZ393261 UYV393261 VIR393261 VSN393261 WCJ393261 WMF393261 WWB393261 T458797 JP458797 TL458797 ADH458797 AND458797 AWZ458797 BGV458797 BQR458797 CAN458797 CKJ458797 CUF458797 DEB458797 DNX458797 DXT458797 EHP458797 ERL458797 FBH458797 FLD458797 FUZ458797 GEV458797 GOR458797 GYN458797 HIJ458797 HSF458797 ICB458797 ILX458797 IVT458797 JFP458797 JPL458797 JZH458797 KJD458797 KSZ458797 LCV458797 LMR458797 LWN458797 MGJ458797 MQF458797 NAB458797 NJX458797 NTT458797 ODP458797 ONL458797 OXH458797 PHD458797 PQZ458797 QAV458797 QKR458797 QUN458797 REJ458797 ROF458797 RYB458797 SHX458797 SRT458797 TBP458797 TLL458797 TVH458797 UFD458797 UOZ458797 UYV458797 VIR458797 VSN458797 WCJ458797 WMF458797 WWB458797 T524333 JP524333 TL524333 ADH524333 AND524333 AWZ524333 BGV524333 BQR524333 CAN524333 CKJ524333 CUF524333 DEB524333 DNX524333 DXT524333 EHP524333 ERL524333 FBH524333 FLD524333 FUZ524333 GEV524333 GOR524333 GYN524333 HIJ524333 HSF524333 ICB524333 ILX524333 IVT524333 JFP524333 JPL524333 JZH524333 KJD524333 KSZ524333 LCV524333 LMR524333 LWN524333 MGJ524333 MQF524333 NAB524333 NJX524333 NTT524333 ODP524333 ONL524333 OXH524333 PHD524333 PQZ524333 QAV524333 QKR524333 QUN524333 REJ524333 ROF524333 RYB524333 SHX524333 SRT524333 TBP524333 TLL524333 TVH524333 UFD524333 UOZ524333 UYV524333 VIR524333 VSN524333 WCJ524333 WMF524333 WWB524333 T589869 JP589869 TL589869 ADH589869 AND589869 AWZ589869 BGV589869 BQR589869 CAN589869 CKJ589869 CUF589869 DEB589869 DNX589869 DXT589869 EHP589869 ERL589869 FBH589869 FLD589869 FUZ589869 GEV589869 GOR589869 GYN589869 HIJ589869 HSF589869 ICB589869 ILX589869 IVT589869 JFP589869 JPL589869 JZH589869 KJD589869 KSZ589869 LCV589869 LMR589869 LWN589869 MGJ589869 MQF589869 NAB589869 NJX589869 NTT589869 ODP589869 ONL589869 OXH589869 PHD589869 PQZ589869 QAV589869 QKR589869 QUN589869 REJ589869 ROF589869 RYB589869 SHX589869 SRT589869 TBP589869 TLL589869 TVH589869 UFD589869 UOZ589869 UYV589869 VIR589869 VSN589869 WCJ589869 WMF589869 WWB589869 T655405 JP655405 TL655405 ADH655405 AND655405 AWZ655405 BGV655405 BQR655405 CAN655405 CKJ655405 CUF655405 DEB655405 DNX655405 DXT655405 EHP655405 ERL655405 FBH655405 FLD655405 FUZ655405 GEV655405 GOR655405 GYN655405 HIJ655405 HSF655405 ICB655405 ILX655405 IVT655405 JFP655405 JPL655405 JZH655405 KJD655405 KSZ655405 LCV655405 LMR655405 LWN655405 MGJ655405 MQF655405 NAB655405 NJX655405 NTT655405 ODP655405 ONL655405 OXH655405 PHD655405 PQZ655405 QAV655405 QKR655405 QUN655405 REJ655405 ROF655405 RYB655405 SHX655405 SRT655405 TBP655405 TLL655405 TVH655405 UFD655405 UOZ655405 UYV655405 VIR655405 VSN655405 WCJ655405 WMF655405 WWB655405 T720941 JP720941 TL720941 ADH720941 AND720941 AWZ720941 BGV720941 BQR720941 CAN720941 CKJ720941 CUF720941 DEB720941 DNX720941 DXT720941 EHP720941 ERL720941 FBH720941 FLD720941 FUZ720941 GEV720941 GOR720941 GYN720941 HIJ720941 HSF720941 ICB720941 ILX720941 IVT720941 JFP720941 JPL720941 JZH720941 KJD720941 KSZ720941 LCV720941 LMR720941 LWN720941 MGJ720941 MQF720941 NAB720941 NJX720941 NTT720941 ODP720941 ONL720941 OXH720941 PHD720941 PQZ720941 QAV720941 QKR720941 QUN720941 REJ720941 ROF720941 RYB720941 SHX720941 SRT720941 TBP720941 TLL720941 TVH720941 UFD720941 UOZ720941 UYV720941 VIR720941 VSN720941 WCJ720941 WMF720941 WWB720941 T786477 JP786477 TL786477 ADH786477 AND786477 AWZ786477 BGV786477 BQR786477 CAN786477 CKJ786477 CUF786477 DEB786477 DNX786477 DXT786477 EHP786477 ERL786477 FBH786477 FLD786477 FUZ786477 GEV786477 GOR786477 GYN786477 HIJ786477 HSF786477 ICB786477 ILX786477 IVT786477 JFP786477 JPL786477 JZH786477 KJD786477 KSZ786477 LCV786477 LMR786477 LWN786477 MGJ786477 MQF786477 NAB786477 NJX786477 NTT786477 ODP786477 ONL786477 OXH786477 PHD786477 PQZ786477 QAV786477 QKR786477 QUN786477 REJ786477 ROF786477 RYB786477 SHX786477 SRT786477 TBP786477 TLL786477 TVH786477 UFD786477 UOZ786477 UYV786477 VIR786477 VSN786477 WCJ786477 WMF786477 WWB786477 T852013 JP852013 TL852013 ADH852013 AND852013 AWZ852013 BGV852013 BQR852013 CAN852013 CKJ852013 CUF852013 DEB852013 DNX852013 DXT852013 EHP852013 ERL852013 FBH852013 FLD852013 FUZ852013 GEV852013 GOR852013 GYN852013 HIJ852013 HSF852013 ICB852013 ILX852013 IVT852013 JFP852013 JPL852013 JZH852013 KJD852013 KSZ852013 LCV852013 LMR852013 LWN852013 MGJ852013 MQF852013 NAB852013 NJX852013 NTT852013 ODP852013 ONL852013 OXH852013 PHD852013 PQZ852013 QAV852013 QKR852013 QUN852013 REJ852013 ROF852013 RYB852013 SHX852013 SRT852013 TBP852013 TLL852013 TVH852013 UFD852013 UOZ852013 UYV852013 VIR852013 VSN852013 WCJ852013 WMF852013 WWB852013 T917549 JP917549 TL917549 ADH917549 AND917549 AWZ917549 BGV917549 BQR917549 CAN917549 CKJ917549 CUF917549 DEB917549 DNX917549 DXT917549 EHP917549 ERL917549 FBH917549 FLD917549 FUZ917549 GEV917549 GOR917549 GYN917549 HIJ917549 HSF917549 ICB917549 ILX917549 IVT917549 JFP917549 JPL917549 JZH917549 KJD917549 KSZ917549 LCV917549 LMR917549 LWN917549 MGJ917549 MQF917549 NAB917549 NJX917549 NTT917549 ODP917549 ONL917549 OXH917549 PHD917549 PQZ917549 QAV917549 QKR917549 QUN917549 REJ917549 ROF917549 RYB917549 SHX917549 SRT917549 TBP917549 TLL917549 TVH917549 UFD917549 UOZ917549 UYV917549 VIR917549 VSN917549 WCJ917549 WMF917549 WWB917549 T983085 JP983085 TL983085 ADH983085 AND983085 AWZ983085 BGV983085 BQR983085 CAN983085 CKJ983085 CUF983085 DEB983085 DNX983085 DXT983085 EHP983085 ERL983085 FBH983085 FLD983085 FUZ983085 GEV983085 GOR983085 GYN983085 HIJ983085 HSF983085 ICB983085 ILX983085 IVT983085 JFP983085 JPL983085 JZH983085 KJD983085 KSZ983085 LCV983085 LMR983085 LWN983085 MGJ983085 MQF983085 NAB983085 NJX983085 NTT983085 ODP983085 ONL983085 OXH983085 PHD983085 PQZ983085 QAV983085 QKR983085 QUN983085 REJ983085 ROF983085 RYB983085 SHX983085 SRT983085 TBP983085 TLL983085 TVH983085 UFD983085 UOZ983085 UYV983085 VIR983085 VSN983085 WCJ983085 WMF983085 VSN20 VIR20 UYV20 UOZ20 UFD20 TVH20 TLL20 TBP20 SRT20 SHX20 RYB20 ROF20 REJ20 QUN20 QKR20 QAV20 PQZ20 PHD20 OXH20 ONL20 ODP20 NTT20 NJX20 NAB20 MQF20 MGJ20 LWN20 LMR20 LCV20 KSZ20 KJD20 JZH20 JPL20 JFP20 IVT20 ILX20 ICB20 HSF20 HIJ20 GYN20 GOR20 GEV20 FUZ20 FLD20 FBH20 ERL20 EHP20 DXT20 DNX20 DEB20 CUF20 CKJ20 CAN20 BQR20 BGV20 AWZ20 AND20 ADH20 TL20 JP20 WWB20 WVZ20 WMD20 WCH20 VSL20 VIP20 UYT20 UOX20 UFB20 TVF20 TLJ20 TBN20 SRR20 SHV20 RXZ20 ROD20 REH20 QUL20 QKP20 QAT20 PQX20 PHB20 OXF20 ONJ20 ODN20 NTR20 NJV20 MZZ20 MQD20 MGH20 LWL20 LMP20 LCT20 KSX20 KJB20 JZF20 JPJ20 JFN20 IVR20 ILV20 IBZ20 HSD20 HIH20 GYL20 GOP20 GET20 FUX20 FLB20 FBF20 ERJ20 EHN20 DXR20 DNV20 DDZ20 CUD20 CKH20 CAL20 BQP20 BGT20 AWX20 ANB20 ADF20 TJ20 JN20 R20 WMF20 WCJ20 R31 WWB31 WMF31 WCJ31 VSN31 VIR31 UYV31 UOZ31 UFD31 TVH31 TLL31 TBP31 SRT31 SHX31 RYB31 ROF31 REJ31 QUN31 QKR31 QAV31 PQZ31 PHD31 OXH31 ONL31 ODP31 NTT31 NJX31 NAB31 MQF31 MGJ31 LWN31 LMR31 LCV31 KSZ31 KJD31 JZH31 JPL31 JFP31 IVT31 ILX31 ICB31 HSF31 HIJ31 GYN31 GOR31 GEV31 FUZ31 FLD31 FBH31 ERL31 EHP31 DXT31 DNX31 DEB31 CUF31 CKJ31 CAN31 BQR31 BGV31 AWZ31 AND31 ADH31 TL31 JP31 T31 WVZ31 WMD31 WCH31 VSL31 VIP31 UYT31 UOX31 UFB31 TVF31 TLJ31 TBN31 SRR31 SHV31 RXZ31 ROD31 REH31 QUL31 QKP31 QAT31 PQX31 PHB31 OXF31 ONJ31 ODN31 NTR31 NJV31 MZZ31 MQD31 MGH31 LWL31 LMP31 LCT31 KSX31 KJB31 JZF31 JPJ31 JFN31 IVR31 ILV31 IBZ31 HSD31 HIH31 GYL31 GOP31 GET31 FUX31 FLB31 FBF31 ERJ31 EHN31 DXR31 DNV31 DDZ31 CUD31 CKH31 CAL31 BQP31 BGT31 AWX31 ANB31 ADF31 TJ31 JN31 R45 WWB45 WMF45 WCJ45 VSN45 VIR45 UYV45 UOZ45 UFD45 TVH45 TLL45 TBP45 SRT45 SHX45 RYB45 ROF45 REJ45 QUN45 QKR45 QAV45 PQZ45 PHD45 OXH45 ONL45 ODP45 NTT45 NJX45 NAB45 MQF45 MGJ45 LWN45 LMR45 LCV45 KSZ45 KJD45 JZH45 JPL45 JFP45 IVT45 ILX45 ICB45 HSF45 HIJ45 GYN45 GOR45 GEV45 FUZ45 FLD45 FBH45 ERL45 EHP45 DXT45 DNX45 DEB45 CUF45 CKJ45 CAN45 BQR45 BGV45 AWZ45 AND45 ADH45 TL45 JP45 T45 WVZ45 WMD45 WCH45 VSL45 VIP45 UYT45 UOX45 UFB45 TVF45 TLJ45 TBN45 SRR45 SHV45 RXZ45 ROD45 REH45 QUL45 QKP45 QAT45 PQX45 PHB45 OXF45 ONJ45 ODN45 NTR45 NJV45 MZZ45 MQD45 MGH45 LWL45 LMP45 LCT45 KSX45 KJB45 JZF45 JPJ45 JFN45 IVR45 ILV45 IBZ45 HSD45 HIH45 GYL45 GOP45 GET45 FUX45 FLB45 FBF45 ERJ45 EHN45 DXR45 DNV45 DDZ45 CUD45 CKH45 CAL45 BQP45 BGT45 AWX45 ANB45 ADF45 TJ45 JN45 R35 WWB35 WMF35 WCJ35 VSN35 VIR35 UYV35 UOZ35 UFD35 TVH35 TLL35 TBP35 SRT35 SHX35 RYB35 ROF35 REJ35 QUN35 QKR35 QAV35 PQZ35 PHD35 OXH35 ONL35 ODP35 NTT35 NJX35 NAB35 MQF35 MGJ35 LWN35 LMR35 LCV35 KSZ35 KJD35 JZH35 JPL35 JFP35 IVT35 ILX35 ICB35 HSF35 HIJ35 GYN35 GOR35 GEV35 FUZ35 FLD35 FBH35 ERL35 EHP35 DXT35 DNX35 DEB35 CUF35 CKJ35 CAN35 BQR35 BGV35 AWZ35 AND35 ADH35 TL35 JP35 T35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R49 WWB49 WMF49 WCJ49 VSN49 VIR49 UYV49 UOZ49 UFD49 TVH49 TLL49 TBP49 SRT49 SHX49 RYB49 ROF49 REJ49 QUN49 QKR49 QAV49 PQZ49 PHD49 OXH49 ONL49 ODP49 NTT49 NJX49 NAB49 MQF49 MGJ49 LWN49 LMR49 LCV49 KSZ49 KJD49 JZH49 JPL49 JFP49 IVT49 ILX49 ICB49 HSF49 HIJ49 GYN49 GOR49 GEV49 FUZ49 FLD49 FBH49 ERL49 EHP49 DXT49 DNX49 DEB49 CUF49 CKJ49 CAN49 BQR49 BGV49 AWZ49 AND49 ADH49 TL49 JP49 T49 WVZ49 WMD49 WCH49 VSL49 VIP49 UYT49 UOX49 UFB49 TVF49 TLJ49 TBN49 SRR49 SHV49 RXZ49 ROD49 REH49 QUL49 QKP49 QAT49 PQX49 PHB49 OXF49 ONJ49 ODN49 NTR49 NJV49 MZZ49 MQD49 MGH49 LWL49 LMP49 LCT49 KSX49 KJB49 JZF49 JPJ49 JFN49 IVR49 ILV49 IBZ49 HSD49 HIH49 GYL49 GOP49 GET49 FUX49 FLB49 FBF49 ERJ49 EHN49 DXR49 DNV49 DDZ49 CUD49 CKH49 CAL49 BQP49 BGT49 AWX49 ANB49 ADF49 TJ49 JN49"/>
    <dataValidation allowBlank="1" showInputMessage="1" showErrorMessage="1" prompt="Для выбора выполните двойной щелчок левой клавиши мыши по соответствующей ячейке." sqref="S65581 JO65581 TK65581 ADG65581 ANC65581 AWY65581 BGU65581 BQQ65581 CAM65581 CKI65581 CUE65581 DEA65581 DNW65581 DXS65581 EHO65581 ERK65581 FBG65581 FLC65581 FUY65581 GEU65581 GOQ65581 GYM65581 HII65581 HSE65581 ICA65581 ILW65581 IVS65581 JFO65581 JPK65581 JZG65581 KJC65581 KSY65581 LCU65581 LMQ65581 LWM65581 MGI65581 MQE65581 NAA65581 NJW65581 NTS65581 ODO65581 ONK65581 OXG65581 PHC65581 PQY65581 QAU65581 QKQ65581 QUM65581 REI65581 ROE65581 RYA65581 SHW65581 SRS65581 TBO65581 TLK65581 TVG65581 UFC65581 UOY65581 UYU65581 VIQ65581 VSM65581 WCI65581 WME65581 WWA65581 S131117 JO131117 TK131117 ADG131117 ANC131117 AWY131117 BGU131117 BQQ131117 CAM131117 CKI131117 CUE131117 DEA131117 DNW131117 DXS131117 EHO131117 ERK131117 FBG131117 FLC131117 FUY131117 GEU131117 GOQ131117 GYM131117 HII131117 HSE131117 ICA131117 ILW131117 IVS131117 JFO131117 JPK131117 JZG131117 KJC131117 KSY131117 LCU131117 LMQ131117 LWM131117 MGI131117 MQE131117 NAA131117 NJW131117 NTS131117 ODO131117 ONK131117 OXG131117 PHC131117 PQY131117 QAU131117 QKQ131117 QUM131117 REI131117 ROE131117 RYA131117 SHW131117 SRS131117 TBO131117 TLK131117 TVG131117 UFC131117 UOY131117 UYU131117 VIQ131117 VSM131117 WCI131117 WME131117 WWA131117 S196653 JO196653 TK196653 ADG196653 ANC196653 AWY196653 BGU196653 BQQ196653 CAM196653 CKI196653 CUE196653 DEA196653 DNW196653 DXS196653 EHO196653 ERK196653 FBG196653 FLC196653 FUY196653 GEU196653 GOQ196653 GYM196653 HII196653 HSE196653 ICA196653 ILW196653 IVS196653 JFO196653 JPK196653 JZG196653 KJC196653 KSY196653 LCU196653 LMQ196653 LWM196653 MGI196653 MQE196653 NAA196653 NJW196653 NTS196653 ODO196653 ONK196653 OXG196653 PHC196653 PQY196653 QAU196653 QKQ196653 QUM196653 REI196653 ROE196653 RYA196653 SHW196653 SRS196653 TBO196653 TLK196653 TVG196653 UFC196653 UOY196653 UYU196653 VIQ196653 VSM196653 WCI196653 WME196653 WWA196653 S262189 JO262189 TK262189 ADG262189 ANC262189 AWY262189 BGU262189 BQQ262189 CAM262189 CKI262189 CUE262189 DEA262189 DNW262189 DXS262189 EHO262189 ERK262189 FBG262189 FLC262189 FUY262189 GEU262189 GOQ262189 GYM262189 HII262189 HSE262189 ICA262189 ILW262189 IVS262189 JFO262189 JPK262189 JZG262189 KJC262189 KSY262189 LCU262189 LMQ262189 LWM262189 MGI262189 MQE262189 NAA262189 NJW262189 NTS262189 ODO262189 ONK262189 OXG262189 PHC262189 PQY262189 QAU262189 QKQ262189 QUM262189 REI262189 ROE262189 RYA262189 SHW262189 SRS262189 TBO262189 TLK262189 TVG262189 UFC262189 UOY262189 UYU262189 VIQ262189 VSM262189 WCI262189 WME262189 WWA262189 S327725 JO327725 TK327725 ADG327725 ANC327725 AWY327725 BGU327725 BQQ327725 CAM327725 CKI327725 CUE327725 DEA327725 DNW327725 DXS327725 EHO327725 ERK327725 FBG327725 FLC327725 FUY327725 GEU327725 GOQ327725 GYM327725 HII327725 HSE327725 ICA327725 ILW327725 IVS327725 JFO327725 JPK327725 JZG327725 KJC327725 KSY327725 LCU327725 LMQ327725 LWM327725 MGI327725 MQE327725 NAA327725 NJW327725 NTS327725 ODO327725 ONK327725 OXG327725 PHC327725 PQY327725 QAU327725 QKQ327725 QUM327725 REI327725 ROE327725 RYA327725 SHW327725 SRS327725 TBO327725 TLK327725 TVG327725 UFC327725 UOY327725 UYU327725 VIQ327725 VSM327725 WCI327725 WME327725 WWA327725 S393261 JO393261 TK393261 ADG393261 ANC393261 AWY393261 BGU393261 BQQ393261 CAM393261 CKI393261 CUE393261 DEA393261 DNW393261 DXS393261 EHO393261 ERK393261 FBG393261 FLC393261 FUY393261 GEU393261 GOQ393261 GYM393261 HII393261 HSE393261 ICA393261 ILW393261 IVS393261 JFO393261 JPK393261 JZG393261 KJC393261 KSY393261 LCU393261 LMQ393261 LWM393261 MGI393261 MQE393261 NAA393261 NJW393261 NTS393261 ODO393261 ONK393261 OXG393261 PHC393261 PQY393261 QAU393261 QKQ393261 QUM393261 REI393261 ROE393261 RYA393261 SHW393261 SRS393261 TBO393261 TLK393261 TVG393261 UFC393261 UOY393261 UYU393261 VIQ393261 VSM393261 WCI393261 WME393261 WWA393261 S458797 JO458797 TK458797 ADG458797 ANC458797 AWY458797 BGU458797 BQQ458797 CAM458797 CKI458797 CUE458797 DEA458797 DNW458797 DXS458797 EHO458797 ERK458797 FBG458797 FLC458797 FUY458797 GEU458797 GOQ458797 GYM458797 HII458797 HSE458797 ICA458797 ILW458797 IVS458797 JFO458797 JPK458797 JZG458797 KJC458797 KSY458797 LCU458797 LMQ458797 LWM458797 MGI458797 MQE458797 NAA458797 NJW458797 NTS458797 ODO458797 ONK458797 OXG458797 PHC458797 PQY458797 QAU458797 QKQ458797 QUM458797 REI458797 ROE458797 RYA458797 SHW458797 SRS458797 TBO458797 TLK458797 TVG458797 UFC458797 UOY458797 UYU458797 VIQ458797 VSM458797 WCI458797 WME458797 WWA458797 S524333 JO524333 TK524333 ADG524333 ANC524333 AWY524333 BGU524333 BQQ524333 CAM524333 CKI524333 CUE524333 DEA524333 DNW524333 DXS524333 EHO524333 ERK524333 FBG524333 FLC524333 FUY524333 GEU524333 GOQ524333 GYM524333 HII524333 HSE524333 ICA524333 ILW524333 IVS524333 JFO524333 JPK524333 JZG524333 KJC524333 KSY524333 LCU524333 LMQ524333 LWM524333 MGI524333 MQE524333 NAA524333 NJW524333 NTS524333 ODO524333 ONK524333 OXG524333 PHC524333 PQY524333 QAU524333 QKQ524333 QUM524333 REI524333 ROE524333 RYA524333 SHW524333 SRS524333 TBO524333 TLK524333 TVG524333 UFC524333 UOY524333 UYU524333 VIQ524333 VSM524333 WCI524333 WME524333 WWA524333 S589869 JO589869 TK589869 ADG589869 ANC589869 AWY589869 BGU589869 BQQ589869 CAM589869 CKI589869 CUE589869 DEA589869 DNW589869 DXS589869 EHO589869 ERK589869 FBG589869 FLC589869 FUY589869 GEU589869 GOQ589869 GYM589869 HII589869 HSE589869 ICA589869 ILW589869 IVS589869 JFO589869 JPK589869 JZG589869 KJC589869 KSY589869 LCU589869 LMQ589869 LWM589869 MGI589869 MQE589869 NAA589869 NJW589869 NTS589869 ODO589869 ONK589869 OXG589869 PHC589869 PQY589869 QAU589869 QKQ589869 QUM589869 REI589869 ROE589869 RYA589869 SHW589869 SRS589869 TBO589869 TLK589869 TVG589869 UFC589869 UOY589869 UYU589869 VIQ589869 VSM589869 WCI589869 WME589869 WWA589869 S655405 JO655405 TK655405 ADG655405 ANC655405 AWY655405 BGU655405 BQQ655405 CAM655405 CKI655405 CUE655405 DEA655405 DNW655405 DXS655405 EHO655405 ERK655405 FBG655405 FLC655405 FUY655405 GEU655405 GOQ655405 GYM655405 HII655405 HSE655405 ICA655405 ILW655405 IVS655405 JFO655405 JPK655405 JZG655405 KJC655405 KSY655405 LCU655405 LMQ655405 LWM655405 MGI655405 MQE655405 NAA655405 NJW655405 NTS655405 ODO655405 ONK655405 OXG655405 PHC655405 PQY655405 QAU655405 QKQ655405 QUM655405 REI655405 ROE655405 RYA655405 SHW655405 SRS655405 TBO655405 TLK655405 TVG655405 UFC655405 UOY655405 UYU655405 VIQ655405 VSM655405 WCI655405 WME655405 WWA655405 S720941 JO720941 TK720941 ADG720941 ANC720941 AWY720941 BGU720941 BQQ720941 CAM720941 CKI720941 CUE720941 DEA720941 DNW720941 DXS720941 EHO720941 ERK720941 FBG720941 FLC720941 FUY720941 GEU720941 GOQ720941 GYM720941 HII720941 HSE720941 ICA720941 ILW720941 IVS720941 JFO720941 JPK720941 JZG720941 KJC720941 KSY720941 LCU720941 LMQ720941 LWM720941 MGI720941 MQE720941 NAA720941 NJW720941 NTS720941 ODO720941 ONK720941 OXG720941 PHC720941 PQY720941 QAU720941 QKQ720941 QUM720941 REI720941 ROE720941 RYA720941 SHW720941 SRS720941 TBO720941 TLK720941 TVG720941 UFC720941 UOY720941 UYU720941 VIQ720941 VSM720941 WCI720941 WME720941 WWA720941 S786477 JO786477 TK786477 ADG786477 ANC786477 AWY786477 BGU786477 BQQ786477 CAM786477 CKI786477 CUE786477 DEA786477 DNW786477 DXS786477 EHO786477 ERK786477 FBG786477 FLC786477 FUY786477 GEU786477 GOQ786477 GYM786477 HII786477 HSE786477 ICA786477 ILW786477 IVS786477 JFO786477 JPK786477 JZG786477 KJC786477 KSY786477 LCU786477 LMQ786477 LWM786477 MGI786477 MQE786477 NAA786477 NJW786477 NTS786477 ODO786477 ONK786477 OXG786477 PHC786477 PQY786477 QAU786477 QKQ786477 QUM786477 REI786477 ROE786477 RYA786477 SHW786477 SRS786477 TBO786477 TLK786477 TVG786477 UFC786477 UOY786477 UYU786477 VIQ786477 VSM786477 WCI786477 WME786477 WWA786477 S852013 JO852013 TK852013 ADG852013 ANC852013 AWY852013 BGU852013 BQQ852013 CAM852013 CKI852013 CUE852013 DEA852013 DNW852013 DXS852013 EHO852013 ERK852013 FBG852013 FLC852013 FUY852013 GEU852013 GOQ852013 GYM852013 HII852013 HSE852013 ICA852013 ILW852013 IVS852013 JFO852013 JPK852013 JZG852013 KJC852013 KSY852013 LCU852013 LMQ852013 LWM852013 MGI852013 MQE852013 NAA852013 NJW852013 NTS852013 ODO852013 ONK852013 OXG852013 PHC852013 PQY852013 QAU852013 QKQ852013 QUM852013 REI852013 ROE852013 RYA852013 SHW852013 SRS852013 TBO852013 TLK852013 TVG852013 UFC852013 UOY852013 UYU852013 VIQ852013 VSM852013 WCI852013 WME852013 WWA852013 S917549 JO917549 TK917549 ADG917549 ANC917549 AWY917549 BGU917549 BQQ917549 CAM917549 CKI917549 CUE917549 DEA917549 DNW917549 DXS917549 EHO917549 ERK917549 FBG917549 FLC917549 FUY917549 GEU917549 GOQ917549 GYM917549 HII917549 HSE917549 ICA917549 ILW917549 IVS917549 JFO917549 JPK917549 JZG917549 KJC917549 KSY917549 LCU917549 LMQ917549 LWM917549 MGI917549 MQE917549 NAA917549 NJW917549 NTS917549 ODO917549 ONK917549 OXG917549 PHC917549 PQY917549 QAU917549 QKQ917549 QUM917549 REI917549 ROE917549 RYA917549 SHW917549 SRS917549 TBO917549 TLK917549 TVG917549 UFC917549 UOY917549 UYU917549 VIQ917549 VSM917549 WCI917549 WME917549 WWA917549 S983085 JO983085 TK983085 ADG983085 ANC983085 AWY983085 BGU983085 BQQ983085 CAM983085 CKI983085 CUE983085 DEA983085 DNW983085 DXS983085 EHO983085 ERK983085 FBG983085 FLC983085 FUY983085 GEU983085 GOQ983085 GYM983085 HII983085 HSE983085 ICA983085 ILW983085 IVS983085 JFO983085 JPK983085 JZG983085 KJC983085 KSY983085 LCU983085 LMQ983085 LWM983085 MGI983085 MQE983085 NAA983085 NJW983085 NTS983085 ODO983085 ONK983085 OXG983085 PHC983085 PQY983085 QAU983085 QKQ983085 QUM983085 REI983085 ROE983085 RYA983085 SHW983085 SRS983085 TBO983085 TLK983085 TVG983085 UFC983085 UOY983085 UYU983085 VIQ983085 VSM983085 WCI983085 WME983085 WWA983085 U458797 U524333 JQ65581 TM65581 ADI65581 ANE65581 AXA65581 BGW65581 BQS65581 CAO65581 CKK65581 CUG65581 DEC65581 DNY65581 DXU65581 EHQ65581 ERM65581 FBI65581 FLE65581 FVA65581 GEW65581 GOS65581 GYO65581 HIK65581 HSG65581 ICC65581 ILY65581 IVU65581 JFQ65581 JPM65581 JZI65581 KJE65581 KTA65581 LCW65581 LMS65581 LWO65581 MGK65581 MQG65581 NAC65581 NJY65581 NTU65581 ODQ65581 ONM65581 OXI65581 PHE65581 PRA65581 QAW65581 QKS65581 QUO65581 REK65581 ROG65581 RYC65581 SHY65581 SRU65581 TBQ65581 TLM65581 TVI65581 UFE65581 UPA65581 UYW65581 VIS65581 VSO65581 WCK65581 WMG65581 WWC65581 U589869 JQ131117 TM131117 ADI131117 ANE131117 AXA131117 BGW131117 BQS131117 CAO131117 CKK131117 CUG131117 DEC131117 DNY131117 DXU131117 EHQ131117 ERM131117 FBI131117 FLE131117 FVA131117 GEW131117 GOS131117 GYO131117 HIK131117 HSG131117 ICC131117 ILY131117 IVU131117 JFQ131117 JPM131117 JZI131117 KJE131117 KTA131117 LCW131117 LMS131117 LWO131117 MGK131117 MQG131117 NAC131117 NJY131117 NTU131117 ODQ131117 ONM131117 OXI131117 PHE131117 PRA131117 QAW131117 QKS131117 QUO131117 REK131117 ROG131117 RYC131117 SHY131117 SRU131117 TBQ131117 TLM131117 TVI131117 UFE131117 UPA131117 UYW131117 VIS131117 VSO131117 WCK131117 WMG131117 WWC131117 U655405 JQ196653 TM196653 ADI196653 ANE196653 AXA196653 BGW196653 BQS196653 CAO196653 CKK196653 CUG196653 DEC196653 DNY196653 DXU196653 EHQ196653 ERM196653 FBI196653 FLE196653 FVA196653 GEW196653 GOS196653 GYO196653 HIK196653 HSG196653 ICC196653 ILY196653 IVU196653 JFQ196653 JPM196653 JZI196653 KJE196653 KTA196653 LCW196653 LMS196653 LWO196653 MGK196653 MQG196653 NAC196653 NJY196653 NTU196653 ODQ196653 ONM196653 OXI196653 PHE196653 PRA196653 QAW196653 QKS196653 QUO196653 REK196653 ROG196653 RYC196653 SHY196653 SRU196653 TBQ196653 TLM196653 TVI196653 UFE196653 UPA196653 UYW196653 VIS196653 VSO196653 WCK196653 WMG196653 WWC196653 U720941 JQ262189 TM262189 ADI262189 ANE262189 AXA262189 BGW262189 BQS262189 CAO262189 CKK262189 CUG262189 DEC262189 DNY262189 DXU262189 EHQ262189 ERM262189 FBI262189 FLE262189 FVA262189 GEW262189 GOS262189 GYO262189 HIK262189 HSG262189 ICC262189 ILY262189 IVU262189 JFQ262189 JPM262189 JZI262189 KJE262189 KTA262189 LCW262189 LMS262189 LWO262189 MGK262189 MQG262189 NAC262189 NJY262189 NTU262189 ODQ262189 ONM262189 OXI262189 PHE262189 PRA262189 QAW262189 QKS262189 QUO262189 REK262189 ROG262189 RYC262189 SHY262189 SRU262189 TBQ262189 TLM262189 TVI262189 UFE262189 UPA262189 UYW262189 VIS262189 VSO262189 WCK262189 WMG262189 WWC262189 U786477 JQ327725 TM327725 ADI327725 ANE327725 AXA327725 BGW327725 BQS327725 CAO327725 CKK327725 CUG327725 DEC327725 DNY327725 DXU327725 EHQ327725 ERM327725 FBI327725 FLE327725 FVA327725 GEW327725 GOS327725 GYO327725 HIK327725 HSG327725 ICC327725 ILY327725 IVU327725 JFQ327725 JPM327725 JZI327725 KJE327725 KTA327725 LCW327725 LMS327725 LWO327725 MGK327725 MQG327725 NAC327725 NJY327725 NTU327725 ODQ327725 ONM327725 OXI327725 PHE327725 PRA327725 QAW327725 QKS327725 QUO327725 REK327725 ROG327725 RYC327725 SHY327725 SRU327725 TBQ327725 TLM327725 TVI327725 UFE327725 UPA327725 UYW327725 VIS327725 VSO327725 WCK327725 WMG327725 WWC327725 U852013 JQ393261 TM393261 ADI393261 ANE393261 AXA393261 BGW393261 BQS393261 CAO393261 CKK393261 CUG393261 DEC393261 DNY393261 DXU393261 EHQ393261 ERM393261 FBI393261 FLE393261 FVA393261 GEW393261 GOS393261 GYO393261 HIK393261 HSG393261 ICC393261 ILY393261 IVU393261 JFQ393261 JPM393261 JZI393261 KJE393261 KTA393261 LCW393261 LMS393261 LWO393261 MGK393261 MQG393261 NAC393261 NJY393261 NTU393261 ODQ393261 ONM393261 OXI393261 PHE393261 PRA393261 QAW393261 QKS393261 QUO393261 REK393261 ROG393261 RYC393261 SHY393261 SRU393261 TBQ393261 TLM393261 TVI393261 UFE393261 UPA393261 UYW393261 VIS393261 VSO393261 WCK393261 WMG393261 WWC393261 U917549 JQ458797 TM458797 ADI458797 ANE458797 AXA458797 BGW458797 BQS458797 CAO458797 CKK458797 CUG458797 DEC458797 DNY458797 DXU458797 EHQ458797 ERM458797 FBI458797 FLE458797 FVA458797 GEW458797 GOS458797 GYO458797 HIK458797 HSG458797 ICC458797 ILY458797 IVU458797 JFQ458797 JPM458797 JZI458797 KJE458797 KTA458797 LCW458797 LMS458797 LWO458797 MGK458797 MQG458797 NAC458797 NJY458797 NTU458797 ODQ458797 ONM458797 OXI458797 PHE458797 PRA458797 QAW458797 QKS458797 QUO458797 REK458797 ROG458797 RYC458797 SHY458797 SRU458797 TBQ458797 TLM458797 TVI458797 UFE458797 UPA458797 UYW458797 VIS458797 VSO458797 WCK458797 WMG458797 WWC458797 U983085 JQ524333 TM524333 ADI524333 ANE524333 AXA524333 BGW524333 BQS524333 CAO524333 CKK524333 CUG524333 DEC524333 DNY524333 DXU524333 EHQ524333 ERM524333 FBI524333 FLE524333 FVA524333 GEW524333 GOS524333 GYO524333 HIK524333 HSG524333 ICC524333 ILY524333 IVU524333 JFQ524333 JPM524333 JZI524333 KJE524333 KTA524333 LCW524333 LMS524333 LWO524333 MGK524333 MQG524333 NAC524333 NJY524333 NTU524333 ODQ524333 ONM524333 OXI524333 PHE524333 PRA524333 QAW524333 QKS524333 QUO524333 REK524333 ROG524333 RYC524333 SHY524333 SRU524333 TBQ524333 TLM524333 TVI524333 UFE524333 UPA524333 UYW524333 VIS524333 VSO524333 WCK524333 WMG524333 WWC524333 U65581 JQ589869 TM589869 ADI589869 ANE589869 AXA589869 BGW589869 BQS589869 CAO589869 CKK589869 CUG589869 DEC589869 DNY589869 DXU589869 EHQ589869 ERM589869 FBI589869 FLE589869 FVA589869 GEW589869 GOS589869 GYO589869 HIK589869 HSG589869 ICC589869 ILY589869 IVU589869 JFQ589869 JPM589869 JZI589869 KJE589869 KTA589869 LCW589869 LMS589869 LWO589869 MGK589869 MQG589869 NAC589869 NJY589869 NTU589869 ODQ589869 ONM589869 OXI589869 PHE589869 PRA589869 QAW589869 QKS589869 QUO589869 REK589869 ROG589869 RYC589869 SHY589869 SRU589869 TBQ589869 TLM589869 TVI589869 UFE589869 UPA589869 UYW589869 VIS589869 VSO589869 WCK589869 WMG589869 WWC589869 U131117 JQ655405 TM655405 ADI655405 ANE655405 AXA655405 BGW655405 BQS655405 CAO655405 CKK655405 CUG655405 DEC655405 DNY655405 DXU655405 EHQ655405 ERM655405 FBI655405 FLE655405 FVA655405 GEW655405 GOS655405 GYO655405 HIK655405 HSG655405 ICC655405 ILY655405 IVU655405 JFQ655405 JPM655405 JZI655405 KJE655405 KTA655405 LCW655405 LMS655405 LWO655405 MGK655405 MQG655405 NAC655405 NJY655405 NTU655405 ODQ655405 ONM655405 OXI655405 PHE655405 PRA655405 QAW655405 QKS655405 QUO655405 REK655405 ROG655405 RYC655405 SHY655405 SRU655405 TBQ655405 TLM655405 TVI655405 UFE655405 UPA655405 UYW655405 VIS655405 VSO655405 WCK655405 WMG655405 WWC655405 U196653 JQ720941 TM720941 ADI720941 ANE720941 AXA720941 BGW720941 BQS720941 CAO720941 CKK720941 CUG720941 DEC720941 DNY720941 DXU720941 EHQ720941 ERM720941 FBI720941 FLE720941 FVA720941 GEW720941 GOS720941 GYO720941 HIK720941 HSG720941 ICC720941 ILY720941 IVU720941 JFQ720941 JPM720941 JZI720941 KJE720941 KTA720941 LCW720941 LMS720941 LWO720941 MGK720941 MQG720941 NAC720941 NJY720941 NTU720941 ODQ720941 ONM720941 OXI720941 PHE720941 PRA720941 QAW720941 QKS720941 QUO720941 REK720941 ROG720941 RYC720941 SHY720941 SRU720941 TBQ720941 TLM720941 TVI720941 UFE720941 UPA720941 UYW720941 VIS720941 VSO720941 WCK720941 WMG720941 WWC720941 WMG20 JQ786477 TM786477 ADI786477 ANE786477 AXA786477 BGW786477 BQS786477 CAO786477 CKK786477 CUG786477 DEC786477 DNY786477 DXU786477 EHQ786477 ERM786477 FBI786477 FLE786477 FVA786477 GEW786477 GOS786477 GYO786477 HIK786477 HSG786477 ICC786477 ILY786477 IVU786477 JFQ786477 JPM786477 JZI786477 KJE786477 KTA786477 LCW786477 LMS786477 LWO786477 MGK786477 MQG786477 NAC786477 NJY786477 NTU786477 ODQ786477 ONM786477 OXI786477 PHE786477 PRA786477 QAW786477 QKS786477 QUO786477 REK786477 ROG786477 RYC786477 SHY786477 SRU786477 TBQ786477 TLM786477 TVI786477 UFE786477 UPA786477 UYW786477 VIS786477 VSO786477 WCK786477 WMG786477 WWC786477 U262189 JQ852013 TM852013 ADI852013 ANE852013 AXA852013 BGW852013 BQS852013 CAO852013 CKK852013 CUG852013 DEC852013 DNY852013 DXU852013 EHQ852013 ERM852013 FBI852013 FLE852013 FVA852013 GEW852013 GOS852013 GYO852013 HIK852013 HSG852013 ICC852013 ILY852013 IVU852013 JFQ852013 JPM852013 JZI852013 KJE852013 KTA852013 LCW852013 LMS852013 LWO852013 MGK852013 MQG852013 NAC852013 NJY852013 NTU852013 ODQ852013 ONM852013 OXI852013 PHE852013 PRA852013 QAW852013 QKS852013 QUO852013 REK852013 ROG852013 RYC852013 SHY852013 SRU852013 TBQ852013 TLM852013 TVI852013 UFE852013 UPA852013 UYW852013 VIS852013 VSO852013 WCK852013 WMG852013 WWC852013 JQ917549 TM917549 ADI917549 ANE917549 AXA917549 BGW917549 BQS917549 CAO917549 CKK917549 CUG917549 DEC917549 DNY917549 DXU917549 EHQ917549 ERM917549 FBI917549 FLE917549 FVA917549 GEW917549 GOS917549 GYO917549 HIK917549 HSG917549 ICC917549 ILY917549 IVU917549 JFQ917549 JPM917549 JZI917549 KJE917549 KTA917549 LCW917549 LMS917549 LWO917549 MGK917549 MQG917549 NAC917549 NJY917549 NTU917549 ODQ917549 ONM917549 OXI917549 PHE917549 PRA917549 QAW917549 QKS917549 QUO917549 REK917549 ROG917549 RYC917549 SHY917549 SRU917549 TBQ917549 TLM917549 TVI917549 UFE917549 UPA917549 UYW917549 VIS917549 VSO917549 WCK917549 WMG917549 WWC917549 WWC983085 JQ983085 TM983085 ADI983085 ANE983085 AXA983085 BGW983085 BQS983085 CAO983085 CKK983085 CUG983085 DEC983085 DNY983085 DXU983085 EHQ983085 ERM983085 FBI983085 FLE983085 FVA983085 GEW983085 GOS983085 GYO983085 HIK983085 HSG983085 ICC983085 ILY983085 IVU983085 JFQ983085 JPM983085 JZI983085 KJE983085 KTA983085 LCW983085 LMS983085 LWO983085 MGK983085 MQG983085 NAC983085 NJY983085 NTU983085 ODQ983085 ONM983085 OXI983085 PHE983085 PRA983085 QAW983085 QKS983085 QUO983085 REK983085 ROG983085 RYC983085 SHY983085 SRU983085 TBQ983085 TLM983085 TVI983085 UFE983085 UPA983085 UYW983085 VIS983085 VSO983085 WCK983085 WMG983085 WCK20 VSO20 VIS20 UYW20 UPA20 UFE20 TVI20 TLM20 TBQ20 SRU20 SHY20 RYC20 ROG20 REK20 QUO20 QKS20 QAW20 PRA20 PHE20 OXI20 ONM20 ODQ20 NTU20 NJY20 NAC20 MQG20 MGK20 LWO20 LMS20 LCW20 KTA20 KJE20 JZI20 JPM20 JFQ20 IVU20 ILY20 ICC20 HSG20 HIK20 GYO20 GOS20 GEW20 FVA20 FLE20 FBI20 ERM20 EHQ20 DXU20 DNY20 DEC20 CUG20 CKK20 CAO20 BQS20 BGW20 AXA20 ANE20 ADI20 TM20 TK20 JQ20 WWA20 WME20 WCI20 VSM20 VIQ20 UYU20 UOY20 UFC20 TVG20 TLK20 TBO20 SRS20 SHW20 RYA20 ROE20 REI20 QUM20 QKQ20 QAU20 PQY20 PHC20 OXG20 ONK20 ODO20 NTS20 NJW20 NAA20 MQE20 MGI20 LWM20 LMQ20 LCU20 KSY20 KJC20 JZG20 JPK20 JFO20 IVS20 ILW20 ICA20 HSE20 HII20 GYM20 GOQ20 GEU20 FUY20 FLC20 FBG20 ERK20 EHO20 DXS20 DNW20 DEA20 CUE20 CKI20 CAM20 BQQ20 BGU20 AWY20 ANC20 ADG20 JO20 U20 S20 U327725 U393261 WWC20 JO31 S31 WWC31 WMG31 WCK31 VSO31 VIS31 UYW31 UPA31 UFE31 TVI31 TLM31 TBQ31 SRU31 SHY31 RYC31 ROG31 REK31 QUO31 QKS31 QAW31 PRA31 PHE31 OXI31 ONM31 ODQ31 NTU31 NJY31 NAC31 MQG31 MGK31 LWO31 LMS31 LCW31 KTA31 KJE31 JZI31 JPM31 JFQ31 IVU31 ILY31 ICC31 HSG31 HIK31 GYO31 GOS31 GEW31 FVA31 FLE31 FBI31 ERM31 EHQ31 DXU31 DNY31 DEC31 CUG31 CKK31 CAO31 BQS31 BGW31 AXA31 ANE31 ADI31 TM31 TK31 JQ31 WWA31 WME31 WCI31 VSM31 VIQ31 UYU31 UOY31 UFC31 TVG31 TLK31 TBO31 SRS31 SHW31 RYA31 ROE31 REI31 QUM31 QKQ31 QAU31 PQY31 PHC31 OXG31 ONK31 ODO31 NTS31 NJW31 NAA31 MQE31 MGI31 LWM31 LMQ31 LCU31 KSY31 KJC31 JZG31 JPK31 JFO31 IVS31 ILW31 ICA31 HSE31 HII31 GYM31 GOQ31 GEU31 FUY31 FLC31 FBG31 ERK31 EHO31 DXS31 DNW31 DEA31 CUE31 CKI31 CAM31 BQQ31 BGU31 AWY31 ANC31 ADG31 U31 JO45 S45 WWC45 WMG45 WCK45 VSO45 VIS45 UYW45 UPA45 UFE45 TVI45 TLM45 TBQ45 SRU45 SHY45 RYC45 ROG45 REK45 QUO45 QKS45 QAW45 PRA45 PHE45 OXI45 ONM45 ODQ45 NTU45 NJY45 NAC45 MQG45 MGK45 LWO45 LMS45 LCW45 KTA45 KJE45 JZI45 JPM45 JFQ45 IVU45 ILY45 ICC45 HSG45 HIK45 GYO45 GOS45 GEW45 FVA45 FLE45 FBI45 ERM45 EHQ45 DXU45 DNY45 DEC45 CUG45 CKK45 CAO45 BQS45 BGW45 AXA45 ANE45 ADI45 TM45 TK45 JQ45 WWA45 WME45 WCI45 VSM45 VIQ45 UYU45 UOY45 UFC45 TVG45 TLK45 TBO45 SRS45 SHW45 RYA45 ROE45 REI45 QUM45 QKQ45 QAU45 PQY45 PHC45 OXG45 ONK45 ODO45 NTS45 NJW45 NAA45 MQE45 MGI45 LWM45 LMQ45 LCU45 KSY45 KJC45 JZG45 JPK45 JFO45 IVS45 ILW45 ICA45 HSE45 HII45 GYM45 GOQ45 GEU45 FUY45 FLC45 FBG45 ERK45 EHO45 DXS45 DNW45 DEA45 CUE45 CKI45 CAM45 BQQ45 BGU45 AWY45 ANC45 ADG45 U45 JO35 S35 WWC35 WMG35 WCK35 VSO35 VIS35 UYW35 UPA35 UFE35 TVI35 TLM35 TBQ35 SRU35 SHY35 RYC35 ROG35 REK35 QUO35 QKS35 QAW35 PRA35 PHE35 OXI35 ONM35 ODQ35 NTU35 NJY35 NAC35 MQG35 MGK35 LWO35 LMS35 LCW35 KTA35 KJE35 JZI35 JPM35 JFQ35 IVU35 ILY35 ICC35 HSG35 HIK35 GYO35 GOS35 GEW35 FVA35 FLE35 FBI35 ERM35 EHQ35 DXU35 DNY35 DEC35 CUG35 CKK35 CAO35 BQS35 BGW35 AXA35 ANE35 ADI35 TM35 TK35 JQ35 WWA35 WME35 WCI35 VSM35 VIQ35 UYU35 UOY35 UFC35 TVG35 TLK35 TBO35 SRS35 SHW35 RYA35 ROE35 REI35 QUM35 QKQ35 QAU35 PQY35 PHC35 OXG35 ONK35 ODO35 NTS35 NJW35 NAA35 MQE35 MGI35 LWM35 LMQ35 LCU35 KSY35 KJC35 JZG35 JPK35 JFO35 IVS35 ILW35 ICA35 HSE35 HII35 GYM35 GOQ35 GEU35 FUY35 FLC35 FBG35 ERK35 EHO35 DXS35 DNW35 DEA35 CUE35 CKI35 CAM35 BQQ35 BGU35 AWY35 ANC35 ADG35 U35 JO49 S49 WWC49 WMG49 WCK49 VSO49 VIS49 UYW49 UPA49 UFE49 TVI49 TLM49 TBQ49 SRU49 SHY49 RYC49 ROG49 REK49 QUO49 QKS49 QAW49 PRA49 PHE49 OXI49 ONM49 ODQ49 NTU49 NJY49 NAC49 MQG49 MGK49 LWO49 LMS49 LCW49 KTA49 KJE49 JZI49 JPM49 JFQ49 IVU49 ILY49 ICC49 HSG49 HIK49 GYO49 GOS49 GEW49 FVA49 FLE49 FBI49 ERM49 EHQ49 DXU49 DNY49 DEC49 CUG49 CKK49 CAO49 BQS49 BGW49 AXA49 ANE49 ADI49 TM49 TK49 JQ49 WWA49 WME49 WCI49 VSM49 VIQ49 UYU49 UOY49 UFC49 TVG49 TLK49 TBO49 SRS49 SHW49 RYA49 ROE49 REI49 QUM49 QKQ49 QAU49 PQY49 PHC49 OXG49 ONK49 ODO49 NTS49 NJW49 NAA49 MQE49 MGI49 LWM49 LMQ49 LCU49 KSY49 KJC49 JZG49 JPK49 JFO49 IVS49 ILW49 ICA49 HSE49 HII49 GYM49 GOQ49 GEU49 FUY49 FLC49 FBG49 ERK49 EHO49 DXS49 DNW49 DEA49 CUE49 CKI49 CAM49 BQQ49 BGU49 AWY49 ANC49 ADG49 U49"/>
    <dataValidation allowBlank="1" promptTitle="checkPeriodRange" sqref="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82 JM65582 TI65582 ADE65582 ANA65582 AWW65582 BGS65582 BQO65582 CAK65582 CKG65582 CUC65582 DDY65582 DNU65582 DXQ65582 EHM65582 ERI65582 FBE65582 FLA65582 FUW65582 GES65582 GOO65582 GYK65582 HIG65582 HSC65582 IBY65582 ILU65582 IVQ65582 JFM65582 JPI65582 JZE65582 KJA65582 KSW65582 LCS65582 LMO65582 LWK65582 MGG65582 MQC65582 MZY65582 NJU65582 NTQ65582 ODM65582 ONI65582 OXE65582 PHA65582 PQW65582 QAS65582 QKO65582 QUK65582 REG65582 ROC65582 RXY65582 SHU65582 SRQ65582 TBM65582 TLI65582 TVE65582 UFA65582 UOW65582 UYS65582 VIO65582 VSK65582 WCG65582 WMC65582 WVY65582 Q131118 JM131118 TI131118 ADE131118 ANA131118 AWW131118 BGS131118 BQO131118 CAK131118 CKG131118 CUC131118 DDY131118 DNU131118 DXQ131118 EHM131118 ERI131118 FBE131118 FLA131118 FUW131118 GES131118 GOO131118 GYK131118 HIG131118 HSC131118 IBY131118 ILU131118 IVQ131118 JFM131118 JPI131118 JZE131118 KJA131118 KSW131118 LCS131118 LMO131118 LWK131118 MGG131118 MQC131118 MZY131118 NJU131118 NTQ131118 ODM131118 ONI131118 OXE131118 PHA131118 PQW131118 QAS131118 QKO131118 QUK131118 REG131118 ROC131118 RXY131118 SHU131118 SRQ131118 TBM131118 TLI131118 TVE131118 UFA131118 UOW131118 UYS131118 VIO131118 VSK131118 WCG131118 WMC131118 WVY131118 Q196654 JM196654 TI196654 ADE196654 ANA196654 AWW196654 BGS196654 BQO196654 CAK196654 CKG196654 CUC196654 DDY196654 DNU196654 DXQ196654 EHM196654 ERI196654 FBE196654 FLA196654 FUW196654 GES196654 GOO196654 GYK196654 HIG196654 HSC196654 IBY196654 ILU196654 IVQ196654 JFM196654 JPI196654 JZE196654 KJA196654 KSW196654 LCS196654 LMO196654 LWK196654 MGG196654 MQC196654 MZY196654 NJU196654 NTQ196654 ODM196654 ONI196654 OXE196654 PHA196654 PQW196654 QAS196654 QKO196654 QUK196654 REG196654 ROC196654 RXY196654 SHU196654 SRQ196654 TBM196654 TLI196654 TVE196654 UFA196654 UOW196654 UYS196654 VIO196654 VSK196654 WCG196654 WMC196654 WVY196654 Q262190 JM262190 TI262190 ADE262190 ANA262190 AWW262190 BGS262190 BQO262190 CAK262190 CKG262190 CUC262190 DDY262190 DNU262190 DXQ262190 EHM262190 ERI262190 FBE262190 FLA262190 FUW262190 GES262190 GOO262190 GYK262190 HIG262190 HSC262190 IBY262190 ILU262190 IVQ262190 JFM262190 JPI262190 JZE262190 KJA262190 KSW262190 LCS262190 LMO262190 LWK262190 MGG262190 MQC262190 MZY262190 NJU262190 NTQ262190 ODM262190 ONI262190 OXE262190 PHA262190 PQW262190 QAS262190 QKO262190 QUK262190 REG262190 ROC262190 RXY262190 SHU262190 SRQ262190 TBM262190 TLI262190 TVE262190 UFA262190 UOW262190 UYS262190 VIO262190 VSK262190 WCG262190 WMC262190 WVY262190 Q327726 JM327726 TI327726 ADE327726 ANA327726 AWW327726 BGS327726 BQO327726 CAK327726 CKG327726 CUC327726 DDY327726 DNU327726 DXQ327726 EHM327726 ERI327726 FBE327726 FLA327726 FUW327726 GES327726 GOO327726 GYK327726 HIG327726 HSC327726 IBY327726 ILU327726 IVQ327726 JFM327726 JPI327726 JZE327726 KJA327726 KSW327726 LCS327726 LMO327726 LWK327726 MGG327726 MQC327726 MZY327726 NJU327726 NTQ327726 ODM327726 ONI327726 OXE327726 PHA327726 PQW327726 QAS327726 QKO327726 QUK327726 REG327726 ROC327726 RXY327726 SHU327726 SRQ327726 TBM327726 TLI327726 TVE327726 UFA327726 UOW327726 UYS327726 VIO327726 VSK327726 WCG327726 WMC327726 WVY327726 Q393262 JM393262 TI393262 ADE393262 ANA393262 AWW393262 BGS393262 BQO393262 CAK393262 CKG393262 CUC393262 DDY393262 DNU393262 DXQ393262 EHM393262 ERI393262 FBE393262 FLA393262 FUW393262 GES393262 GOO393262 GYK393262 HIG393262 HSC393262 IBY393262 ILU393262 IVQ393262 JFM393262 JPI393262 JZE393262 KJA393262 KSW393262 LCS393262 LMO393262 LWK393262 MGG393262 MQC393262 MZY393262 NJU393262 NTQ393262 ODM393262 ONI393262 OXE393262 PHA393262 PQW393262 QAS393262 QKO393262 QUK393262 REG393262 ROC393262 RXY393262 SHU393262 SRQ393262 TBM393262 TLI393262 TVE393262 UFA393262 UOW393262 UYS393262 VIO393262 VSK393262 WCG393262 WMC393262 WVY393262 Q458798 JM458798 TI458798 ADE458798 ANA458798 AWW458798 BGS458798 BQO458798 CAK458798 CKG458798 CUC458798 DDY458798 DNU458798 DXQ458798 EHM458798 ERI458798 FBE458798 FLA458798 FUW458798 GES458798 GOO458798 GYK458798 HIG458798 HSC458798 IBY458798 ILU458798 IVQ458798 JFM458798 JPI458798 JZE458798 KJA458798 KSW458798 LCS458798 LMO458798 LWK458798 MGG458798 MQC458798 MZY458798 NJU458798 NTQ458798 ODM458798 ONI458798 OXE458798 PHA458798 PQW458798 QAS458798 QKO458798 QUK458798 REG458798 ROC458798 RXY458798 SHU458798 SRQ458798 TBM458798 TLI458798 TVE458798 UFA458798 UOW458798 UYS458798 VIO458798 VSK458798 WCG458798 WMC458798 WVY458798 Q524334 JM524334 TI524334 ADE524334 ANA524334 AWW524334 BGS524334 BQO524334 CAK524334 CKG524334 CUC524334 DDY524334 DNU524334 DXQ524334 EHM524334 ERI524334 FBE524334 FLA524334 FUW524334 GES524334 GOO524334 GYK524334 HIG524334 HSC524334 IBY524334 ILU524334 IVQ524334 JFM524334 JPI524334 JZE524334 KJA524334 KSW524334 LCS524334 LMO524334 LWK524334 MGG524334 MQC524334 MZY524334 NJU524334 NTQ524334 ODM524334 ONI524334 OXE524334 PHA524334 PQW524334 QAS524334 QKO524334 QUK524334 REG524334 ROC524334 RXY524334 SHU524334 SRQ524334 TBM524334 TLI524334 TVE524334 UFA524334 UOW524334 UYS524334 VIO524334 VSK524334 WCG524334 WMC524334 WVY524334 Q589870 JM589870 TI589870 ADE589870 ANA589870 AWW589870 BGS589870 BQO589870 CAK589870 CKG589870 CUC589870 DDY589870 DNU589870 DXQ589870 EHM589870 ERI589870 FBE589870 FLA589870 FUW589870 GES589870 GOO589870 GYK589870 HIG589870 HSC589870 IBY589870 ILU589870 IVQ589870 JFM589870 JPI589870 JZE589870 KJA589870 KSW589870 LCS589870 LMO589870 LWK589870 MGG589870 MQC589870 MZY589870 NJU589870 NTQ589870 ODM589870 ONI589870 OXE589870 PHA589870 PQW589870 QAS589870 QKO589870 QUK589870 REG589870 ROC589870 RXY589870 SHU589870 SRQ589870 TBM589870 TLI589870 TVE589870 UFA589870 UOW589870 UYS589870 VIO589870 VSK589870 WCG589870 WMC589870 WVY589870 Q655406 JM655406 TI655406 ADE655406 ANA655406 AWW655406 BGS655406 BQO655406 CAK655406 CKG655406 CUC655406 DDY655406 DNU655406 DXQ655406 EHM655406 ERI655406 FBE655406 FLA655406 FUW655406 GES655406 GOO655406 GYK655406 HIG655406 HSC655406 IBY655406 ILU655406 IVQ655406 JFM655406 JPI655406 JZE655406 KJA655406 KSW655406 LCS655406 LMO655406 LWK655406 MGG655406 MQC655406 MZY655406 NJU655406 NTQ655406 ODM655406 ONI655406 OXE655406 PHA655406 PQW655406 QAS655406 QKO655406 QUK655406 REG655406 ROC655406 RXY655406 SHU655406 SRQ655406 TBM655406 TLI655406 TVE655406 UFA655406 UOW655406 UYS655406 VIO655406 VSK655406 WCG655406 WMC655406 WVY655406 Q720942 JM720942 TI720942 ADE720942 ANA720942 AWW720942 BGS720942 BQO720942 CAK720942 CKG720942 CUC720942 DDY720942 DNU720942 DXQ720942 EHM720942 ERI720942 FBE720942 FLA720942 FUW720942 GES720942 GOO720942 GYK720942 HIG720942 HSC720942 IBY720942 ILU720942 IVQ720942 JFM720942 JPI720942 JZE720942 KJA720942 KSW720942 LCS720942 LMO720942 LWK720942 MGG720942 MQC720942 MZY720942 NJU720942 NTQ720942 ODM720942 ONI720942 OXE720942 PHA720942 PQW720942 QAS720942 QKO720942 QUK720942 REG720942 ROC720942 RXY720942 SHU720942 SRQ720942 TBM720942 TLI720942 TVE720942 UFA720942 UOW720942 UYS720942 VIO720942 VSK720942 WCG720942 WMC720942 WVY720942 Q786478 JM786478 TI786478 ADE786478 ANA786478 AWW786478 BGS786478 BQO786478 CAK786478 CKG786478 CUC786478 DDY786478 DNU786478 DXQ786478 EHM786478 ERI786478 FBE786478 FLA786478 FUW786478 GES786478 GOO786478 GYK786478 HIG786478 HSC786478 IBY786478 ILU786478 IVQ786478 JFM786478 JPI786478 JZE786478 KJA786478 KSW786478 LCS786478 LMO786478 LWK786478 MGG786478 MQC786478 MZY786478 NJU786478 NTQ786478 ODM786478 ONI786478 OXE786478 PHA786478 PQW786478 QAS786478 QKO786478 QUK786478 REG786478 ROC786478 RXY786478 SHU786478 SRQ786478 TBM786478 TLI786478 TVE786478 UFA786478 UOW786478 UYS786478 VIO786478 VSK786478 WCG786478 WMC786478 WVY786478 Q852014 JM852014 TI852014 ADE852014 ANA852014 AWW852014 BGS852014 BQO852014 CAK852014 CKG852014 CUC852014 DDY852014 DNU852014 DXQ852014 EHM852014 ERI852014 FBE852014 FLA852014 FUW852014 GES852014 GOO852014 GYK852014 HIG852014 HSC852014 IBY852014 ILU852014 IVQ852014 JFM852014 JPI852014 JZE852014 KJA852014 KSW852014 LCS852014 LMO852014 LWK852014 MGG852014 MQC852014 MZY852014 NJU852014 NTQ852014 ODM852014 ONI852014 OXE852014 PHA852014 PQW852014 QAS852014 QKO852014 QUK852014 REG852014 ROC852014 RXY852014 SHU852014 SRQ852014 TBM852014 TLI852014 TVE852014 UFA852014 UOW852014 UYS852014 VIO852014 VSK852014 WCG852014 WMC852014 WVY852014 Q917550 JM917550 TI917550 ADE917550 ANA917550 AWW917550 BGS917550 BQO917550 CAK917550 CKG917550 CUC917550 DDY917550 DNU917550 DXQ917550 EHM917550 ERI917550 FBE917550 FLA917550 FUW917550 GES917550 GOO917550 GYK917550 HIG917550 HSC917550 IBY917550 ILU917550 IVQ917550 JFM917550 JPI917550 JZE917550 KJA917550 KSW917550 LCS917550 LMO917550 LWK917550 MGG917550 MQC917550 MZY917550 NJU917550 NTQ917550 ODM917550 ONI917550 OXE917550 PHA917550 PQW917550 QAS917550 QKO917550 QUK917550 REG917550 ROC917550 RXY917550 SHU917550 SRQ917550 TBM917550 TLI917550 TVE917550 UFA917550 UOW917550 UYS917550 VIO917550 VSK917550 WCG917550 WMC917550 WVY917550 Q983086 JM983086 TI983086 ADE983086 ANA983086 AWW983086 BGS983086 BQO983086 CAK983086 CKG983086 CUC983086 DDY983086 DNU983086 DXQ983086 EHM983086 ERI983086 FBE983086 FLA983086 FUW983086 GES983086 GOO983086 GYK983086 HIG983086 HSC983086 IBY983086 ILU983086 IVQ983086 JFM983086 JPI983086 JZE983086 KJA983086 KSW983086 LCS983086 LMO983086 LWK983086 MGG983086 MQC983086 MZY983086 NJU983086 NTQ983086 ODM983086 ONI983086 OXE983086 PHA983086 PQW983086 QAS983086 QKO983086 QUK983086 REG983086 ROC983086 RXY983086 SHU983086 SRQ983086 TBM983086 TLI983086 TVE983086 UFA983086 UOW983086 UYS983086 VIO983086 VSK983086 WCG983086 WMC983086 WVY983086 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Q46 JM46 TI46 ADE46 ANA46 AWW46 BGS46 BQO46 CAK46 CKG46 CUC46 DDY46 DNU46 DXQ46 EHM46 ERI46 FBE46 FLA46 FUW46 GES46 GOO46 GYK46 HIG46 HSC46 IBY46 ILU46 IVQ46 JFM46 JPI46 JZE46 KJA46 KSW46 LCS46 LMO46 LWK46 MGG46 MQC46 MZY46 NJU46 NTQ46 ODM46 ONI46 OXE46 PHA46 PQW46 QAS46 QKO46 QUK46 REG46 ROC46 RXY46 SHU46 SRQ46 TBM46 TLI46 TVE46 UFA46 UOW46 UYS46 VIO46 VSK46 WCG46 WMC46 WVY46 Q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Q50 JM50 TI50 ADE50 ANA50 AWW50 BGS50 BQO50 CAK50 CKG50 CUC50 DDY50 DNU50 DXQ50 EHM50 ERI50 FBE50 FLA50 FUW50 GES50 GOO50 GYK50 HIG50 HSC50 IBY50 ILU50 IVQ50 JFM50 JPI50 JZE50 KJA50 KSW50 LCS50 LMO50 LWK50 MGG50 MQC50 MZY50 NJU50 NTQ50 ODM50 ONI50 OXE50 PHA50 PQW50 QAS50 QKO50 QUK50 REG50 ROC50 RXY50 SHU50 SRQ50 TBM50 TLI50 TVE50 UFA50 UOW50 UYS50 VIO50 VSK50 WCG50 WMC50 WVY50"/>
    <dataValidation allowBlank="1" sqref="WVT983087:WWE983093 JH65583:JS65589 TD65583:TO65589 ACZ65583:ADK65589 AMV65583:ANG65589 AWR65583:AXC65589 BGN65583:BGY65589 BQJ65583:BQU65589 CAF65583:CAQ65589 CKB65583:CKM65589 CTX65583:CUI65589 DDT65583:DEE65589 DNP65583:DOA65589 DXL65583:DXW65589 EHH65583:EHS65589 ERD65583:ERO65589 FAZ65583:FBK65589 FKV65583:FLG65589 FUR65583:FVC65589 GEN65583:GEY65589 GOJ65583:GOU65589 GYF65583:GYQ65589 HIB65583:HIM65589 HRX65583:HSI65589 IBT65583:ICE65589 ILP65583:IMA65589 IVL65583:IVW65589 JFH65583:JFS65589 JPD65583:JPO65589 JYZ65583:JZK65589 KIV65583:KJG65589 KSR65583:KTC65589 LCN65583:LCY65589 LMJ65583:LMU65589 LWF65583:LWQ65589 MGB65583:MGM65589 MPX65583:MQI65589 MZT65583:NAE65589 NJP65583:NKA65589 NTL65583:NTW65589 ODH65583:ODS65589 OND65583:ONO65589 OWZ65583:OXK65589 PGV65583:PHG65589 PQR65583:PRC65589 QAN65583:QAY65589 QKJ65583:QKU65589 QUF65583:QUQ65589 REB65583:REM65589 RNX65583:ROI65589 RXT65583:RYE65589 SHP65583:SIA65589 SRL65583:SRW65589 TBH65583:TBS65589 TLD65583:TLO65589 TUZ65583:TVK65589 UEV65583:UFG65589 UOR65583:UPC65589 UYN65583:UYY65589 VIJ65583:VIU65589 VSF65583:VSQ65589 WCB65583:WCM65589 WLX65583:WMI65589 WVT65583:WWE65589 JH131119:JS131125 TD131119:TO131125 ACZ131119:ADK131125 AMV131119:ANG131125 AWR131119:AXC131125 BGN131119:BGY131125 BQJ131119:BQU131125 CAF131119:CAQ131125 CKB131119:CKM131125 CTX131119:CUI131125 DDT131119:DEE131125 DNP131119:DOA131125 DXL131119:DXW131125 EHH131119:EHS131125 ERD131119:ERO131125 FAZ131119:FBK131125 FKV131119:FLG131125 FUR131119:FVC131125 GEN131119:GEY131125 GOJ131119:GOU131125 GYF131119:GYQ131125 HIB131119:HIM131125 HRX131119:HSI131125 IBT131119:ICE131125 ILP131119:IMA131125 IVL131119:IVW131125 JFH131119:JFS131125 JPD131119:JPO131125 JYZ131119:JZK131125 KIV131119:KJG131125 KSR131119:KTC131125 LCN131119:LCY131125 LMJ131119:LMU131125 LWF131119:LWQ131125 MGB131119:MGM131125 MPX131119:MQI131125 MZT131119:NAE131125 NJP131119:NKA131125 NTL131119:NTW131125 ODH131119:ODS131125 OND131119:ONO131125 OWZ131119:OXK131125 PGV131119:PHG131125 PQR131119:PRC131125 QAN131119:QAY131125 QKJ131119:QKU131125 QUF131119:QUQ131125 REB131119:REM131125 RNX131119:ROI131125 RXT131119:RYE131125 SHP131119:SIA131125 SRL131119:SRW131125 TBH131119:TBS131125 TLD131119:TLO131125 TUZ131119:TVK131125 UEV131119:UFG131125 UOR131119:UPC131125 UYN131119:UYY131125 VIJ131119:VIU131125 VSF131119:VSQ131125 WCB131119:WCM131125 WLX131119:WMI131125 WVT131119:WWE131125 JH196655:JS196661 TD196655:TO196661 ACZ196655:ADK196661 AMV196655:ANG196661 AWR196655:AXC196661 BGN196655:BGY196661 BQJ196655:BQU196661 CAF196655:CAQ196661 CKB196655:CKM196661 CTX196655:CUI196661 DDT196655:DEE196661 DNP196655:DOA196661 DXL196655:DXW196661 EHH196655:EHS196661 ERD196655:ERO196661 FAZ196655:FBK196661 FKV196655:FLG196661 FUR196655:FVC196661 GEN196655:GEY196661 GOJ196655:GOU196661 GYF196655:GYQ196661 HIB196655:HIM196661 HRX196655:HSI196661 IBT196655:ICE196661 ILP196655:IMA196661 IVL196655:IVW196661 JFH196655:JFS196661 JPD196655:JPO196661 JYZ196655:JZK196661 KIV196655:KJG196661 KSR196655:KTC196661 LCN196655:LCY196661 LMJ196655:LMU196661 LWF196655:LWQ196661 MGB196655:MGM196661 MPX196655:MQI196661 MZT196655:NAE196661 NJP196655:NKA196661 NTL196655:NTW196661 ODH196655:ODS196661 OND196655:ONO196661 OWZ196655:OXK196661 PGV196655:PHG196661 PQR196655:PRC196661 QAN196655:QAY196661 QKJ196655:QKU196661 QUF196655:QUQ196661 REB196655:REM196661 RNX196655:ROI196661 RXT196655:RYE196661 SHP196655:SIA196661 SRL196655:SRW196661 TBH196655:TBS196661 TLD196655:TLO196661 TUZ196655:TVK196661 UEV196655:UFG196661 UOR196655:UPC196661 UYN196655:UYY196661 VIJ196655:VIU196661 VSF196655:VSQ196661 WCB196655:WCM196661 WLX196655:WMI196661 WVT196655:WWE196661 JH262191:JS262197 TD262191:TO262197 ACZ262191:ADK262197 AMV262191:ANG262197 AWR262191:AXC262197 BGN262191:BGY262197 BQJ262191:BQU262197 CAF262191:CAQ262197 CKB262191:CKM262197 CTX262191:CUI262197 DDT262191:DEE262197 DNP262191:DOA262197 DXL262191:DXW262197 EHH262191:EHS262197 ERD262191:ERO262197 FAZ262191:FBK262197 FKV262191:FLG262197 FUR262191:FVC262197 GEN262191:GEY262197 GOJ262191:GOU262197 GYF262191:GYQ262197 HIB262191:HIM262197 HRX262191:HSI262197 IBT262191:ICE262197 ILP262191:IMA262197 IVL262191:IVW262197 JFH262191:JFS262197 JPD262191:JPO262197 JYZ262191:JZK262197 KIV262191:KJG262197 KSR262191:KTC262197 LCN262191:LCY262197 LMJ262191:LMU262197 LWF262191:LWQ262197 MGB262191:MGM262197 MPX262191:MQI262197 MZT262191:NAE262197 NJP262191:NKA262197 NTL262191:NTW262197 ODH262191:ODS262197 OND262191:ONO262197 OWZ262191:OXK262197 PGV262191:PHG262197 PQR262191:PRC262197 QAN262191:QAY262197 QKJ262191:QKU262197 QUF262191:QUQ262197 REB262191:REM262197 RNX262191:ROI262197 RXT262191:RYE262197 SHP262191:SIA262197 SRL262191:SRW262197 TBH262191:TBS262197 TLD262191:TLO262197 TUZ262191:TVK262197 UEV262191:UFG262197 UOR262191:UPC262197 UYN262191:UYY262197 VIJ262191:VIU262197 VSF262191:VSQ262197 WCB262191:WCM262197 WLX262191:WMI262197 WVT262191:WWE262197 JH327727:JS327733 TD327727:TO327733 ACZ327727:ADK327733 AMV327727:ANG327733 AWR327727:AXC327733 BGN327727:BGY327733 BQJ327727:BQU327733 CAF327727:CAQ327733 CKB327727:CKM327733 CTX327727:CUI327733 DDT327727:DEE327733 DNP327727:DOA327733 DXL327727:DXW327733 EHH327727:EHS327733 ERD327727:ERO327733 FAZ327727:FBK327733 FKV327727:FLG327733 FUR327727:FVC327733 GEN327727:GEY327733 GOJ327727:GOU327733 GYF327727:GYQ327733 HIB327727:HIM327733 HRX327727:HSI327733 IBT327727:ICE327733 ILP327727:IMA327733 IVL327727:IVW327733 JFH327727:JFS327733 JPD327727:JPO327733 JYZ327727:JZK327733 KIV327727:KJG327733 KSR327727:KTC327733 LCN327727:LCY327733 LMJ327727:LMU327733 LWF327727:LWQ327733 MGB327727:MGM327733 MPX327727:MQI327733 MZT327727:NAE327733 NJP327727:NKA327733 NTL327727:NTW327733 ODH327727:ODS327733 OND327727:ONO327733 OWZ327727:OXK327733 PGV327727:PHG327733 PQR327727:PRC327733 QAN327727:QAY327733 QKJ327727:QKU327733 QUF327727:QUQ327733 REB327727:REM327733 RNX327727:ROI327733 RXT327727:RYE327733 SHP327727:SIA327733 SRL327727:SRW327733 TBH327727:TBS327733 TLD327727:TLO327733 TUZ327727:TVK327733 UEV327727:UFG327733 UOR327727:UPC327733 UYN327727:UYY327733 VIJ327727:VIU327733 VSF327727:VSQ327733 WCB327727:WCM327733 WLX327727:WMI327733 WVT327727:WWE327733 JH393263:JS393269 TD393263:TO393269 ACZ393263:ADK393269 AMV393263:ANG393269 AWR393263:AXC393269 BGN393263:BGY393269 BQJ393263:BQU393269 CAF393263:CAQ393269 CKB393263:CKM393269 CTX393263:CUI393269 DDT393263:DEE393269 DNP393263:DOA393269 DXL393263:DXW393269 EHH393263:EHS393269 ERD393263:ERO393269 FAZ393263:FBK393269 FKV393263:FLG393269 FUR393263:FVC393269 GEN393263:GEY393269 GOJ393263:GOU393269 GYF393263:GYQ393269 HIB393263:HIM393269 HRX393263:HSI393269 IBT393263:ICE393269 ILP393263:IMA393269 IVL393263:IVW393269 JFH393263:JFS393269 JPD393263:JPO393269 JYZ393263:JZK393269 KIV393263:KJG393269 KSR393263:KTC393269 LCN393263:LCY393269 LMJ393263:LMU393269 LWF393263:LWQ393269 MGB393263:MGM393269 MPX393263:MQI393269 MZT393263:NAE393269 NJP393263:NKA393269 NTL393263:NTW393269 ODH393263:ODS393269 OND393263:ONO393269 OWZ393263:OXK393269 PGV393263:PHG393269 PQR393263:PRC393269 QAN393263:QAY393269 QKJ393263:QKU393269 QUF393263:QUQ393269 REB393263:REM393269 RNX393263:ROI393269 RXT393263:RYE393269 SHP393263:SIA393269 SRL393263:SRW393269 TBH393263:TBS393269 TLD393263:TLO393269 TUZ393263:TVK393269 UEV393263:UFG393269 UOR393263:UPC393269 UYN393263:UYY393269 VIJ393263:VIU393269 VSF393263:VSQ393269 WCB393263:WCM393269 WLX393263:WMI393269 WVT393263:WWE393269 JH458799:JS458805 TD458799:TO458805 ACZ458799:ADK458805 AMV458799:ANG458805 AWR458799:AXC458805 BGN458799:BGY458805 BQJ458799:BQU458805 CAF458799:CAQ458805 CKB458799:CKM458805 CTX458799:CUI458805 DDT458799:DEE458805 DNP458799:DOA458805 DXL458799:DXW458805 EHH458799:EHS458805 ERD458799:ERO458805 FAZ458799:FBK458805 FKV458799:FLG458805 FUR458799:FVC458805 GEN458799:GEY458805 GOJ458799:GOU458805 GYF458799:GYQ458805 HIB458799:HIM458805 HRX458799:HSI458805 IBT458799:ICE458805 ILP458799:IMA458805 IVL458799:IVW458805 JFH458799:JFS458805 JPD458799:JPO458805 JYZ458799:JZK458805 KIV458799:KJG458805 KSR458799:KTC458805 LCN458799:LCY458805 LMJ458799:LMU458805 LWF458799:LWQ458805 MGB458799:MGM458805 MPX458799:MQI458805 MZT458799:NAE458805 NJP458799:NKA458805 NTL458799:NTW458805 ODH458799:ODS458805 OND458799:ONO458805 OWZ458799:OXK458805 PGV458799:PHG458805 PQR458799:PRC458805 QAN458799:QAY458805 QKJ458799:QKU458805 QUF458799:QUQ458805 REB458799:REM458805 RNX458799:ROI458805 RXT458799:RYE458805 SHP458799:SIA458805 SRL458799:SRW458805 TBH458799:TBS458805 TLD458799:TLO458805 TUZ458799:TVK458805 UEV458799:UFG458805 UOR458799:UPC458805 UYN458799:UYY458805 VIJ458799:VIU458805 VSF458799:VSQ458805 WCB458799:WCM458805 WLX458799:WMI458805 WVT458799:WWE458805 JH524335:JS524341 TD524335:TO524341 ACZ524335:ADK524341 AMV524335:ANG524341 AWR524335:AXC524341 BGN524335:BGY524341 BQJ524335:BQU524341 CAF524335:CAQ524341 CKB524335:CKM524341 CTX524335:CUI524341 DDT524335:DEE524341 DNP524335:DOA524341 DXL524335:DXW524341 EHH524335:EHS524341 ERD524335:ERO524341 FAZ524335:FBK524341 FKV524335:FLG524341 FUR524335:FVC524341 GEN524335:GEY524341 GOJ524335:GOU524341 GYF524335:GYQ524341 HIB524335:HIM524341 HRX524335:HSI524341 IBT524335:ICE524341 ILP524335:IMA524341 IVL524335:IVW524341 JFH524335:JFS524341 JPD524335:JPO524341 JYZ524335:JZK524341 KIV524335:KJG524341 KSR524335:KTC524341 LCN524335:LCY524341 LMJ524335:LMU524341 LWF524335:LWQ524341 MGB524335:MGM524341 MPX524335:MQI524341 MZT524335:NAE524341 NJP524335:NKA524341 NTL524335:NTW524341 ODH524335:ODS524341 OND524335:ONO524341 OWZ524335:OXK524341 PGV524335:PHG524341 PQR524335:PRC524341 QAN524335:QAY524341 QKJ524335:QKU524341 QUF524335:QUQ524341 REB524335:REM524341 RNX524335:ROI524341 RXT524335:RYE524341 SHP524335:SIA524341 SRL524335:SRW524341 TBH524335:TBS524341 TLD524335:TLO524341 TUZ524335:TVK524341 UEV524335:UFG524341 UOR524335:UPC524341 UYN524335:UYY524341 VIJ524335:VIU524341 VSF524335:VSQ524341 WCB524335:WCM524341 WLX524335:WMI524341 WVT524335:WWE524341 JH589871:JS589877 TD589871:TO589877 ACZ589871:ADK589877 AMV589871:ANG589877 AWR589871:AXC589877 BGN589871:BGY589877 BQJ589871:BQU589877 CAF589871:CAQ589877 CKB589871:CKM589877 CTX589871:CUI589877 DDT589871:DEE589877 DNP589871:DOA589877 DXL589871:DXW589877 EHH589871:EHS589877 ERD589871:ERO589877 FAZ589871:FBK589877 FKV589871:FLG589877 FUR589871:FVC589877 GEN589871:GEY589877 GOJ589871:GOU589877 GYF589871:GYQ589877 HIB589871:HIM589877 HRX589871:HSI589877 IBT589871:ICE589877 ILP589871:IMA589877 IVL589871:IVW589877 JFH589871:JFS589877 JPD589871:JPO589877 JYZ589871:JZK589877 KIV589871:KJG589877 KSR589871:KTC589877 LCN589871:LCY589877 LMJ589871:LMU589877 LWF589871:LWQ589877 MGB589871:MGM589877 MPX589871:MQI589877 MZT589871:NAE589877 NJP589871:NKA589877 NTL589871:NTW589877 ODH589871:ODS589877 OND589871:ONO589877 OWZ589871:OXK589877 PGV589871:PHG589877 PQR589871:PRC589877 QAN589871:QAY589877 QKJ589871:QKU589877 QUF589871:QUQ589877 REB589871:REM589877 RNX589871:ROI589877 RXT589871:RYE589877 SHP589871:SIA589877 SRL589871:SRW589877 TBH589871:TBS589877 TLD589871:TLO589877 TUZ589871:TVK589877 UEV589871:UFG589877 UOR589871:UPC589877 UYN589871:UYY589877 VIJ589871:VIU589877 VSF589871:VSQ589877 WCB589871:WCM589877 WLX589871:WMI589877 WVT589871:WWE589877 JH655407:JS655413 TD655407:TO655413 ACZ655407:ADK655413 AMV655407:ANG655413 AWR655407:AXC655413 BGN655407:BGY655413 BQJ655407:BQU655413 CAF655407:CAQ655413 CKB655407:CKM655413 CTX655407:CUI655413 DDT655407:DEE655413 DNP655407:DOA655413 DXL655407:DXW655413 EHH655407:EHS655413 ERD655407:ERO655413 FAZ655407:FBK655413 FKV655407:FLG655413 FUR655407:FVC655413 GEN655407:GEY655413 GOJ655407:GOU655413 GYF655407:GYQ655413 HIB655407:HIM655413 HRX655407:HSI655413 IBT655407:ICE655413 ILP655407:IMA655413 IVL655407:IVW655413 JFH655407:JFS655413 JPD655407:JPO655413 JYZ655407:JZK655413 KIV655407:KJG655413 KSR655407:KTC655413 LCN655407:LCY655413 LMJ655407:LMU655413 LWF655407:LWQ655413 MGB655407:MGM655413 MPX655407:MQI655413 MZT655407:NAE655413 NJP655407:NKA655413 NTL655407:NTW655413 ODH655407:ODS655413 OND655407:ONO655413 OWZ655407:OXK655413 PGV655407:PHG655413 PQR655407:PRC655413 QAN655407:QAY655413 QKJ655407:QKU655413 QUF655407:QUQ655413 REB655407:REM655413 RNX655407:ROI655413 RXT655407:RYE655413 SHP655407:SIA655413 SRL655407:SRW655413 TBH655407:TBS655413 TLD655407:TLO655413 TUZ655407:TVK655413 UEV655407:UFG655413 UOR655407:UPC655413 UYN655407:UYY655413 VIJ655407:VIU655413 VSF655407:VSQ655413 WCB655407:WCM655413 WLX655407:WMI655413 WVT655407:WWE655413 JH720943:JS720949 TD720943:TO720949 ACZ720943:ADK720949 AMV720943:ANG720949 AWR720943:AXC720949 BGN720943:BGY720949 BQJ720943:BQU720949 CAF720943:CAQ720949 CKB720943:CKM720949 CTX720943:CUI720949 DDT720943:DEE720949 DNP720943:DOA720949 DXL720943:DXW720949 EHH720943:EHS720949 ERD720943:ERO720949 FAZ720943:FBK720949 FKV720943:FLG720949 FUR720943:FVC720949 GEN720943:GEY720949 GOJ720943:GOU720949 GYF720943:GYQ720949 HIB720943:HIM720949 HRX720943:HSI720949 IBT720943:ICE720949 ILP720943:IMA720949 IVL720943:IVW720949 JFH720943:JFS720949 JPD720943:JPO720949 JYZ720943:JZK720949 KIV720943:KJG720949 KSR720943:KTC720949 LCN720943:LCY720949 LMJ720943:LMU720949 LWF720943:LWQ720949 MGB720943:MGM720949 MPX720943:MQI720949 MZT720943:NAE720949 NJP720943:NKA720949 NTL720943:NTW720949 ODH720943:ODS720949 OND720943:ONO720949 OWZ720943:OXK720949 PGV720943:PHG720949 PQR720943:PRC720949 QAN720943:QAY720949 QKJ720943:QKU720949 QUF720943:QUQ720949 REB720943:REM720949 RNX720943:ROI720949 RXT720943:RYE720949 SHP720943:SIA720949 SRL720943:SRW720949 TBH720943:TBS720949 TLD720943:TLO720949 TUZ720943:TVK720949 UEV720943:UFG720949 UOR720943:UPC720949 UYN720943:UYY720949 VIJ720943:VIU720949 VSF720943:VSQ720949 WCB720943:WCM720949 WLX720943:WMI720949 WVT720943:WWE720949 JH786479:JS786485 TD786479:TO786485 ACZ786479:ADK786485 AMV786479:ANG786485 AWR786479:AXC786485 BGN786479:BGY786485 BQJ786479:BQU786485 CAF786479:CAQ786485 CKB786479:CKM786485 CTX786479:CUI786485 DDT786479:DEE786485 DNP786479:DOA786485 DXL786479:DXW786485 EHH786479:EHS786485 ERD786479:ERO786485 FAZ786479:FBK786485 FKV786479:FLG786485 FUR786479:FVC786485 GEN786479:GEY786485 GOJ786479:GOU786485 GYF786479:GYQ786485 HIB786479:HIM786485 HRX786479:HSI786485 IBT786479:ICE786485 ILP786479:IMA786485 IVL786479:IVW786485 JFH786479:JFS786485 JPD786479:JPO786485 JYZ786479:JZK786485 KIV786479:KJG786485 KSR786479:KTC786485 LCN786479:LCY786485 LMJ786479:LMU786485 LWF786479:LWQ786485 MGB786479:MGM786485 MPX786479:MQI786485 MZT786479:NAE786485 NJP786479:NKA786485 NTL786479:NTW786485 ODH786479:ODS786485 OND786479:ONO786485 OWZ786479:OXK786485 PGV786479:PHG786485 PQR786479:PRC786485 QAN786479:QAY786485 QKJ786479:QKU786485 QUF786479:QUQ786485 REB786479:REM786485 RNX786479:ROI786485 RXT786479:RYE786485 SHP786479:SIA786485 SRL786479:SRW786485 TBH786479:TBS786485 TLD786479:TLO786485 TUZ786479:TVK786485 UEV786479:UFG786485 UOR786479:UPC786485 UYN786479:UYY786485 VIJ786479:VIU786485 VSF786479:VSQ786485 WCB786479:WCM786485 WLX786479:WMI786485 WVT786479:WWE786485 JH852015:JS852021 TD852015:TO852021 ACZ852015:ADK852021 AMV852015:ANG852021 AWR852015:AXC852021 BGN852015:BGY852021 BQJ852015:BQU852021 CAF852015:CAQ852021 CKB852015:CKM852021 CTX852015:CUI852021 DDT852015:DEE852021 DNP852015:DOA852021 DXL852015:DXW852021 EHH852015:EHS852021 ERD852015:ERO852021 FAZ852015:FBK852021 FKV852015:FLG852021 FUR852015:FVC852021 GEN852015:GEY852021 GOJ852015:GOU852021 GYF852015:GYQ852021 HIB852015:HIM852021 HRX852015:HSI852021 IBT852015:ICE852021 ILP852015:IMA852021 IVL852015:IVW852021 JFH852015:JFS852021 JPD852015:JPO852021 JYZ852015:JZK852021 KIV852015:KJG852021 KSR852015:KTC852021 LCN852015:LCY852021 LMJ852015:LMU852021 LWF852015:LWQ852021 MGB852015:MGM852021 MPX852015:MQI852021 MZT852015:NAE852021 NJP852015:NKA852021 NTL852015:NTW852021 ODH852015:ODS852021 OND852015:ONO852021 OWZ852015:OXK852021 PGV852015:PHG852021 PQR852015:PRC852021 QAN852015:QAY852021 QKJ852015:QKU852021 QUF852015:QUQ852021 REB852015:REM852021 RNX852015:ROI852021 RXT852015:RYE852021 SHP852015:SIA852021 SRL852015:SRW852021 TBH852015:TBS852021 TLD852015:TLO852021 TUZ852015:TVK852021 UEV852015:UFG852021 UOR852015:UPC852021 UYN852015:UYY852021 VIJ852015:VIU852021 VSF852015:VSQ852021 WCB852015:WCM852021 WLX852015:WMI852021 WVT852015:WWE852021 JH917551:JS917557 TD917551:TO917557 ACZ917551:ADK917557 AMV917551:ANG917557 AWR917551:AXC917557 BGN917551:BGY917557 BQJ917551:BQU917557 CAF917551:CAQ917557 CKB917551:CKM917557 CTX917551:CUI917557 DDT917551:DEE917557 DNP917551:DOA917557 DXL917551:DXW917557 EHH917551:EHS917557 ERD917551:ERO917557 FAZ917551:FBK917557 FKV917551:FLG917557 FUR917551:FVC917557 GEN917551:GEY917557 GOJ917551:GOU917557 GYF917551:GYQ917557 HIB917551:HIM917557 HRX917551:HSI917557 IBT917551:ICE917557 ILP917551:IMA917557 IVL917551:IVW917557 JFH917551:JFS917557 JPD917551:JPO917557 JYZ917551:JZK917557 KIV917551:KJG917557 KSR917551:KTC917557 LCN917551:LCY917557 LMJ917551:LMU917557 LWF917551:LWQ917557 MGB917551:MGM917557 MPX917551:MQI917557 MZT917551:NAE917557 NJP917551:NKA917557 NTL917551:NTW917557 ODH917551:ODS917557 OND917551:ONO917557 OWZ917551:OXK917557 PGV917551:PHG917557 PQR917551:PRC917557 QAN917551:QAY917557 QKJ917551:QKU917557 QUF917551:QUQ917557 REB917551:REM917557 RNX917551:ROI917557 RXT917551:RYE917557 SHP917551:SIA917557 SRL917551:SRW917557 TBH917551:TBS917557 TLD917551:TLO917557 TUZ917551:TVK917557 UEV917551:UFG917557 UOR917551:UPC917557 UYN917551:UYY917557 VIJ917551:VIU917557 VSF917551:VSQ917557 WCB917551:WCM917557 WLX917551:WMI917557 WVT917551:WWE917557 JH983087:JS983093 TD983087:TO983093 ACZ983087:ADK983093 AMV983087:ANG983093 AWR983087:AXC983093 BGN983087:BGY983093 BQJ983087:BQU983093 CAF983087:CAQ983093 CKB983087:CKM983093 CTX983087:CUI983093 DDT983087:DEE983093 DNP983087:DOA983093 DXL983087:DXW983093 EHH983087:EHS983093 ERD983087:ERO983093 FAZ983087:FBK983093 FKV983087:FLG983093 FUR983087:FVC983093 GEN983087:GEY983093 GOJ983087:GOU983093 GYF983087:GYQ983093 HIB983087:HIM983093 HRX983087:HSI983093 IBT983087:ICE983093 ILP983087:IMA983093 IVL983087:IVW983093 JFH983087:JFS983093 JPD983087:JPO983093 JYZ983087:JZK983093 KIV983087:KJG983093 KSR983087:KTC983093 LCN983087:LCY983093 LMJ983087:LMU983093 LWF983087:LWQ983093 MGB983087:MGM983093 MPX983087:MQI983093 MZT983087:NAE983093 NJP983087:NKA983093 NTL983087:NTW983093 ODH983087:ODS983093 OND983087:ONO983093 OWZ983087:OXK983093 PGV983087:PHG983093 PQR983087:PRC983093 QAN983087:QAY983093 QKJ983087:QKU983093 QUF983087:QUQ983093 REB983087:REM983093 RNX983087:ROI983093 RXT983087:RYE983093 SHP983087:SIA983093 SRL983087:SRW983093 TBH983087:TBS983093 TLD983087:TLO983093 TUZ983087:TVK983093 UEV983087:UFG983093 UOR983087:UPC983093 UYN983087:UYY983093 VIJ983087:VIU983093 VSF983087:VSQ983093 WCB983087:WCM983093 WLX983087:WMI983093 JH51:JS53 L131119:W131125 L196655:W196661 L262191:W262197 L327727:W327733 L393263:W393269 L458799:W458805 L524335:W524341 L589871:W589877 L655407:W655413 L720943:W720949 L786479:W786485 L852015:W852021 L917551:W917557 L983087:W983093 L65583:W65589 L22:V22 WVT51:WWE53 WLX51:WMI53 WCB51:WCM53 VSF51:VSQ53 VIJ51:VIU53 UYN51:UYY53 UOR51:UPC53 UEV51:UFG53 TUZ51:TVK53 TLD51:TLO53 TBH51:TBS53 SRL51:SRW53 SHP51:SIA53 RXT51:RYE53 RNX51:ROI53 REB51:REM53 QUF51:QUQ53 QKJ51:QKU53 QAN51:QAY53 PQR51:PRC53 PGV51:PHG53 OWZ51:OXK53 OND51:ONO53 ODH51:ODS53 NTL51:NTW53 NJP51:NKA53 MZT51:NAE53 MPX51:MQI53 MGB51:MGM53 LWF51:LWQ53 LMJ51:LMU53 LCN51:LCY53 KSR51:KTC53 KIV51:KJG53 JYZ51:JZK53 JPD51:JPO53 JFH51:JFS53 IVL51:IVW53 ILP51:IMA53 IBT51:ICE53 HRX51:HSI53 HIB51:HIM53 GYF51:GYQ53 GOJ51:GOU53 GEN51:GEY53 FUR51:FVC53 FKV51:FLG53 FAZ51:FBK53 ERD51:ERO53 EHH51:EHS53 DXL51:DXW53 DNP51:DOA53 DDT51:DEE53 CTX51:CUI53 CKB51:CKM53 CAF51:CAQ53 BQJ51:BQU53 BGN51:BGY53 AWR51:AXC53 AMV51:ANG53 L47:V47 L52:W53 AMV22:ANG24 AWR22:AXC24 BGN22:BGY24 BQJ22:BQU24 CAF22:CAQ24 CKB22:CKM24 CTX22:CUI24 DDT22:DEE24 DNP22:DOA24 DXL22:DXW24 EHH22:EHS24 ERD22:ERO24 FAZ22:FBK24 FKV22:FLG24 FUR22:FVC24 GEN22:GEY24 GOJ22:GOU24 GYF22:GYQ24 HIB22:HIM24 HRX22:HSI24 IBT22:ICE24 ILP22:IMA24 IVL22:IVW24 JFH22:JFS24 JPD22:JPO24 JYZ22:JZK24 KIV22:KJG24 KSR22:KTC24 LCN22:LCY24 LMJ22:LMU24 LWF22:LWQ24 MGB22:MGM24 MPX22:MQI24 MZT22:NAE24 NJP22:NKA24 NTL22:NTW24 ODH22:ODS24 OND22:ONO24 OWZ22:OXK24 PGV22:PHG24 PQR22:PRC24 QAN22:QAY24 QKJ22:QKU24 QUF22:QUQ24 REB22:REM24 RNX22:ROI24 RXT22:RYE24 SHP22:SIA24 SRL22:SRW24 TBH22:TBS24 TLD22:TLO24 TUZ22:TVK24 UEV22:UFG24 UOR22:UPC24 UYN22:UYY24 VIJ22:VIU24 VSF22:VSQ24 WCB22:WCM24 WLX22:WMI24 WVT22:WWE24 JH22:JS24 TD22:TO24 ACZ22:ADK24 L23:W24 AMV37:ANG39 L38:W39 AWR37:AXC39 BGN37:BGY39 BQJ37:BQU39 CAF37:CAQ39 CKB37:CKM39 CTX37:CUI39 DDT37:DEE39 DNP37:DOA39 DXL37:DXW39 EHH37:EHS39 ERD37:ERO39 FAZ37:FBK39 FKV37:FLG39 FUR37:FVC39 GEN37:GEY39 GOJ37:GOU39 GYF37:GYQ39 HIB37:HIM39 HRX37:HSI39 IBT37:ICE39 ILP37:IMA39 IVL37:IVW39 JFH37:JFS39 JPD37:JPO39 JYZ37:JZK39 KIV37:KJG39 KSR37:KTC39 LCN37:LCY39 LMJ37:LMU39 LWF37:LWQ39 MGB37:MGM39 MPX37:MQI39 MZT37:NAE39 NJP37:NKA39 NTL37:NTW39 ODH37:ODS39 OND37:ONO39 OWZ37:OXK39 PGV37:PHG39 PQR37:PRC39 QAN37:QAY39 QKJ37:QKU39 QUF37:QUQ39 REB37:REM39 RNX37:ROI39 RXT37:RYE39 SHP37:SIA39 SRL37:SRW39 TBH37:TBS39 TLD37:TLO39 TUZ37:TVK39 UEV37:UFG39 UOR37:UPC39 UYN37:UYY39 VIJ37:VIU39 VSF37:VSQ39 WCB37:WCM39 WLX37:WMI39 WVT37:WWE39 JH37:JS39 TD37:TO39 ACZ37:ADK39 ACZ51:ADK53 L37:V37 ACZ33:ADK33 TD33:TO33 JH33:JS33 WVT33:WWE33 WLX33:WMI33 WCB33:WCM33 VSF33:VSQ33 VIJ33:VIU33 UYN33:UYY33 UOR33:UPC33 UEV33:UFG33 TUZ33:TVK33 TLD33:TLO33 TBH33:TBS33 SRL33:SRW33 SHP33:SIA33 RXT33:RYE33 RNX33:ROI33 REB33:REM33 QUF33:QUQ33 QKJ33:QKU33 QAN33:QAY33 PQR33:PRC33 PGV33:PHG33 OWZ33:OXK33 OND33:ONO33 ODH33:ODS33 NTL33:NTW33 NJP33:NKA33 MZT33:NAE33 MPX33:MQI33 MGB33:MGM33 LWF33:LWQ33 LMJ33:LMU33 LCN33:LCY33 KSR33:KTC33 KIV33:KJG33 JYZ33:JZK33 JPD33:JPO33 JFH33:JFS33 IVL33:IVW33 ILP33:IMA33 IBT33:ICE33 HRX33:HSI33 HIB33:HIM33 GYF33:GYQ33 GOJ33:GOU33 GEN33:GEY33 FUR33:FVC33 FKV33:FLG33 FAZ33:FBK33 ERD33:ERO33 EHH33:EHS33 DXL33:DXW33 DNP33:DOA33 DDT33:DEE33 CTX33:CUI33 CKB33:CKM33 CAF33:CAQ33 BQJ33:BQU33 BGN33:BGY33 AWR33:AXC33 AMV33:ANG33 L33:V33 ACZ47:ADK47 AMV47:ANG47 AWR47:AXC47 BGN47:BGY47 BQJ47:BQU47 CAF47:CAQ47 CKB47:CKM47 CTX47:CUI47 DDT47:DEE47 DNP47:DOA47 DXL47:DXW47 EHH47:EHS47 ERD47:ERO47 FAZ47:FBK47 FKV47:FLG47 FUR47:FVC47 GEN47:GEY47 GOJ47:GOU47 GYF47:GYQ47 HIB47:HIM47 HRX47:HSI47 IBT47:ICE47 ILP47:IMA47 IVL47:IVW47 JFH47:JFS47 JPD47:JPO47 JYZ47:JZK47 KIV47:KJG47 KSR47:KTC47 LCN47:LCY47 LMJ47:LMU47 LWF47:LWQ47 MGB47:MGM47 MPX47:MQI47 MZT47:NAE47 NJP47:NKA47 NTL47:NTW47 ODH47:ODS47 OND47:ONO47 OWZ47:OXK47 PGV47:PHG47 PQR47:PRC47 QAN47:QAY47 QKJ47:QKU47 QUF47:QUQ47 REB47:REM47 RNX47:ROI47 RXT47:RYE47 SHP47:SIA47 SRL47:SRW47 TBH47:TBS47 TLD47:TLO47 TUZ47:TVK47 UEV47:UFG47 UOR47:UPC47 UYN47:UYY47 VIJ47:VIU47 VSF47:VSQ47 WCB47:WCM47 WLX47:WMI47 WVT47:WWE47 JH47:JS47 TD47:TO47 TD51:TO53 L51:V51"/>
  </dataValidations>
  <pageMargins left="0.70866141732283472" right="0.70866141732283472" top="0.74803149606299213" bottom="0.74803149606299213" header="0.31496062992125984" footer="0.31496062992125984"/>
  <pageSetup paperSize="9" scale="4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E1" workbookViewId="0">
      <selection activeCell="I41" sqref="I41"/>
    </sheetView>
  </sheetViews>
  <sheetFormatPr defaultColWidth="10.5703125" defaultRowHeight="14.25"/>
  <cols>
    <col min="1" max="1" width="3.7109375" style="178" hidden="1" customWidth="1"/>
    <col min="2" max="4" width="3.7109375" style="72" hidden="1" customWidth="1"/>
    <col min="5" max="5" width="3.7109375" style="179" customWidth="1"/>
    <col min="6" max="6" width="9.7109375" style="82" customWidth="1"/>
    <col min="7" max="7" width="37.7109375" style="82" customWidth="1"/>
    <col min="8" max="8" width="66.85546875" style="82" customWidth="1"/>
    <col min="9" max="9" width="115.7109375" style="82" customWidth="1"/>
    <col min="10" max="11" width="10.5703125" style="72"/>
    <col min="12" max="12" width="11.140625" style="72" customWidth="1"/>
    <col min="13" max="20" width="10.5703125" style="72"/>
    <col min="21" max="16384" width="10.5703125" style="82"/>
  </cols>
  <sheetData>
    <row r="1" spans="1:20">
      <c r="A1" s="178" t="s">
        <v>108</v>
      </c>
    </row>
    <row r="2" spans="1:20" ht="22.5">
      <c r="F2" s="380" t="s">
        <v>125</v>
      </c>
      <c r="G2" s="381"/>
      <c r="H2" s="382"/>
      <c r="I2" s="90"/>
    </row>
    <row r="4" spans="1:20" s="181" customFormat="1" ht="15">
      <c r="A4" s="180"/>
      <c r="B4" s="180"/>
      <c r="C4" s="180"/>
      <c r="D4" s="180"/>
      <c r="F4" s="383" t="s">
        <v>126</v>
      </c>
      <c r="G4" s="383"/>
      <c r="H4" s="383"/>
      <c r="I4" s="384" t="s">
        <v>127</v>
      </c>
      <c r="J4" s="180"/>
      <c r="K4" s="180"/>
      <c r="L4" s="180"/>
      <c r="M4" s="180"/>
      <c r="N4" s="180"/>
      <c r="O4" s="180"/>
      <c r="P4" s="180"/>
      <c r="Q4" s="180"/>
      <c r="R4" s="180"/>
      <c r="S4" s="180"/>
      <c r="T4" s="180"/>
    </row>
    <row r="5" spans="1:20" s="181" customFormat="1" ht="15">
      <c r="A5" s="180"/>
      <c r="B5" s="180"/>
      <c r="C5" s="180"/>
      <c r="D5" s="180"/>
      <c r="F5" s="182" t="s">
        <v>50</v>
      </c>
      <c r="G5" s="183" t="s">
        <v>128</v>
      </c>
      <c r="H5" s="184" t="s">
        <v>129</v>
      </c>
      <c r="I5" s="384"/>
      <c r="J5" s="180"/>
      <c r="K5" s="180"/>
      <c r="L5" s="180"/>
      <c r="M5" s="180"/>
      <c r="N5" s="180"/>
      <c r="O5" s="180"/>
      <c r="P5" s="180"/>
      <c r="Q5" s="180"/>
      <c r="R5" s="180"/>
      <c r="S5" s="180"/>
      <c r="T5" s="180"/>
    </row>
    <row r="6" spans="1:20" s="181" customFormat="1" ht="15">
      <c r="A6" s="180"/>
      <c r="B6" s="180"/>
      <c r="C6" s="180"/>
      <c r="D6" s="180"/>
      <c r="F6" s="185" t="s">
        <v>52</v>
      </c>
      <c r="G6" s="186">
        <v>2</v>
      </c>
      <c r="H6" s="187">
        <v>3</v>
      </c>
      <c r="I6" s="188">
        <v>4</v>
      </c>
      <c r="J6" s="180">
        <v>4</v>
      </c>
      <c r="K6" s="180"/>
      <c r="L6" s="180"/>
      <c r="M6" s="180"/>
      <c r="N6" s="180"/>
      <c r="O6" s="180"/>
      <c r="P6" s="180"/>
      <c r="Q6" s="180"/>
      <c r="R6" s="180"/>
      <c r="S6" s="180"/>
      <c r="T6" s="180"/>
    </row>
    <row r="7" spans="1:20" s="181" customFormat="1" ht="18.75">
      <c r="A7" s="180"/>
      <c r="B7" s="180"/>
      <c r="C7" s="180"/>
      <c r="D7" s="180"/>
      <c r="F7" s="189">
        <v>1</v>
      </c>
      <c r="G7" s="190" t="s">
        <v>130</v>
      </c>
      <c r="H7" s="191" t="str">
        <f>IF(dateCh="","",dateCh)</f>
        <v>24.03.2020</v>
      </c>
      <c r="I7" s="192" t="s">
        <v>131</v>
      </c>
      <c r="J7" s="193"/>
      <c r="K7" s="180"/>
      <c r="L7" s="180"/>
      <c r="M7" s="180"/>
      <c r="N7" s="180"/>
      <c r="O7" s="180"/>
      <c r="P7" s="180"/>
      <c r="Q7" s="180"/>
      <c r="R7" s="180"/>
      <c r="S7" s="180"/>
      <c r="T7" s="180"/>
    </row>
    <row r="8" spans="1:20" s="181" customFormat="1" ht="45">
      <c r="A8" s="385">
        <v>1</v>
      </c>
      <c r="B8" s="180"/>
      <c r="C8" s="180"/>
      <c r="D8" s="180"/>
      <c r="F8" s="189" t="s">
        <v>145</v>
      </c>
      <c r="G8" s="190" t="s">
        <v>132</v>
      </c>
      <c r="H8" s="191" t="str">
        <f>IF('[1]Перечень тарифов'!R21="","наименование отсутствует","" &amp; '[1]Перечень тарифов'!R21 &amp; "")</f>
        <v>наименование отсутствует</v>
      </c>
      <c r="I8" s="192" t="s">
        <v>133</v>
      </c>
      <c r="J8" s="193"/>
      <c r="K8" s="180"/>
      <c r="L8" s="180"/>
      <c r="M8" s="180"/>
      <c r="N8" s="180"/>
      <c r="O8" s="180"/>
      <c r="P8" s="180"/>
      <c r="Q8" s="180"/>
      <c r="R8" s="180"/>
      <c r="S8" s="180"/>
      <c r="T8" s="180"/>
    </row>
    <row r="9" spans="1:20" s="181" customFormat="1" ht="33.75">
      <c r="A9" s="385"/>
      <c r="B9" s="180"/>
      <c r="C9" s="180"/>
      <c r="D9" s="180"/>
      <c r="F9" s="189" t="s">
        <v>146</v>
      </c>
      <c r="G9" s="190" t="s">
        <v>134</v>
      </c>
      <c r="H9" s="191" t="str">
        <f>IF('[1]Перечень тарифов'!F21="","наименование отсутствует","" &amp; '[1]Перечень тарифов'!F21 &amp; "")</f>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
      <c r="I9" s="192" t="s">
        <v>135</v>
      </c>
      <c r="J9" s="193"/>
      <c r="K9" s="180"/>
      <c r="L9" s="180"/>
      <c r="M9" s="180"/>
      <c r="N9" s="180"/>
      <c r="O9" s="180"/>
      <c r="P9" s="180"/>
      <c r="Q9" s="180"/>
      <c r="R9" s="180"/>
      <c r="S9" s="180"/>
      <c r="T9" s="180"/>
    </row>
    <row r="10" spans="1:20" s="181" customFormat="1" ht="22.5">
      <c r="A10" s="385"/>
      <c r="B10" s="180"/>
      <c r="C10" s="180"/>
      <c r="D10" s="180"/>
      <c r="F10" s="189" t="s">
        <v>147</v>
      </c>
      <c r="G10" s="190" t="s">
        <v>136</v>
      </c>
      <c r="H10" s="184" t="s">
        <v>137</v>
      </c>
      <c r="I10" s="192"/>
      <c r="J10" s="193"/>
      <c r="K10" s="180"/>
      <c r="L10" s="180"/>
      <c r="M10" s="180"/>
      <c r="N10" s="180"/>
      <c r="O10" s="180"/>
      <c r="P10" s="180"/>
      <c r="Q10" s="180"/>
      <c r="R10" s="180"/>
      <c r="S10" s="180"/>
      <c r="T10" s="180"/>
    </row>
    <row r="11" spans="1:20" s="181" customFormat="1" ht="18.75">
      <c r="A11" s="385"/>
      <c r="B11" s="385">
        <v>1</v>
      </c>
      <c r="C11" s="194"/>
      <c r="D11" s="194"/>
      <c r="F11" s="189" t="s">
        <v>148</v>
      </c>
      <c r="G11" s="195" t="s">
        <v>138</v>
      </c>
      <c r="H11" s="191" t="str">
        <f>IF(region_name="","",region_name)</f>
        <v>Курганская область</v>
      </c>
      <c r="I11" s="192" t="s">
        <v>139</v>
      </c>
      <c r="J11" s="193"/>
      <c r="K11" s="180"/>
      <c r="L11" s="180"/>
      <c r="M11" s="180"/>
      <c r="N11" s="180"/>
      <c r="O11" s="180"/>
      <c r="P11" s="180"/>
      <c r="Q11" s="180"/>
      <c r="R11" s="180"/>
      <c r="S11" s="180"/>
      <c r="T11" s="180"/>
    </row>
    <row r="12" spans="1:20" s="181" customFormat="1" ht="22.5">
      <c r="A12" s="385"/>
      <c r="B12" s="385"/>
      <c r="C12" s="385">
        <v>1</v>
      </c>
      <c r="D12" s="194"/>
      <c r="F12" s="189" t="s">
        <v>149</v>
      </c>
      <c r="G12" s="196" t="s">
        <v>140</v>
      </c>
      <c r="H12" s="191" t="str">
        <f>IF([1]Территории!H13="","","" &amp; [1]Территории!H13 &amp; "")</f>
        <v>город Шадринск</v>
      </c>
      <c r="I12" s="192" t="s">
        <v>141</v>
      </c>
      <c r="J12" s="193"/>
      <c r="K12" s="180"/>
      <c r="L12" s="180"/>
      <c r="M12" s="180"/>
      <c r="N12" s="180"/>
      <c r="O12" s="180"/>
      <c r="P12" s="180"/>
      <c r="Q12" s="180"/>
      <c r="R12" s="180"/>
      <c r="S12" s="180"/>
      <c r="T12" s="180"/>
    </row>
    <row r="13" spans="1:20" s="181" customFormat="1" ht="56.25">
      <c r="A13" s="385"/>
      <c r="B13" s="385"/>
      <c r="C13" s="385"/>
      <c r="D13" s="194">
        <v>1</v>
      </c>
      <c r="F13" s="189" t="s">
        <v>150</v>
      </c>
      <c r="G13" s="197" t="s">
        <v>142</v>
      </c>
      <c r="H13" s="191" t="str">
        <f>IF([1]Территории!R14="","","" &amp; [1]Территории!R14 &amp; "")</f>
        <v>город Шадринск (37705000)</v>
      </c>
      <c r="I13" s="198" t="s">
        <v>143</v>
      </c>
      <c r="J13" s="193"/>
      <c r="K13" s="180"/>
      <c r="L13" s="180"/>
      <c r="M13" s="180"/>
      <c r="N13" s="180"/>
      <c r="O13" s="180"/>
      <c r="P13" s="180"/>
      <c r="Q13" s="180"/>
      <c r="R13" s="180"/>
      <c r="S13" s="180"/>
      <c r="T13" s="180"/>
    </row>
    <row r="14" spans="1:20" s="181" customFormat="1" ht="45">
      <c r="A14" s="385">
        <v>2</v>
      </c>
      <c r="B14" s="180"/>
      <c r="C14" s="180"/>
      <c r="D14" s="180"/>
      <c r="F14" s="189" t="s">
        <v>151</v>
      </c>
      <c r="G14" s="190" t="s">
        <v>132</v>
      </c>
      <c r="H14" s="191" t="str">
        <f>IF('[1]Перечень тарифов'!R25="","наименование отсутствует","" &amp; '[1]Перечень тарифов'!R25 &amp; "")</f>
        <v>наименование отсутствует</v>
      </c>
      <c r="I14" s="192" t="s">
        <v>133</v>
      </c>
      <c r="J14" s="193"/>
      <c r="K14" s="180"/>
      <c r="L14" s="180"/>
      <c r="M14" s="180"/>
      <c r="N14" s="180"/>
      <c r="O14" s="180"/>
      <c r="P14" s="180"/>
      <c r="Q14" s="180"/>
      <c r="R14" s="180"/>
      <c r="S14" s="180"/>
      <c r="T14" s="180"/>
    </row>
    <row r="15" spans="1:20" s="181" customFormat="1" ht="33.75">
      <c r="A15" s="385"/>
      <c r="B15" s="180"/>
      <c r="C15" s="180"/>
      <c r="D15" s="180"/>
      <c r="F15" s="189" t="s">
        <v>152</v>
      </c>
      <c r="G15" s="190" t="s">
        <v>134</v>
      </c>
      <c r="H15" s="191" t="str">
        <f>IF('[1]Перечень тарифов'!F21="","наименование отсутствует","" &amp; '[1]Перечень тарифов'!F21 &amp; "")</f>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
      <c r="I15" s="192" t="s">
        <v>135</v>
      </c>
      <c r="J15" s="193"/>
      <c r="K15" s="180"/>
      <c r="L15" s="180"/>
      <c r="M15" s="180"/>
      <c r="N15" s="180"/>
      <c r="O15" s="180"/>
      <c r="P15" s="180"/>
      <c r="Q15" s="180"/>
      <c r="R15" s="180"/>
      <c r="S15" s="180"/>
      <c r="T15" s="180"/>
    </row>
    <row r="16" spans="1:20" s="181" customFormat="1" ht="22.5">
      <c r="A16" s="385"/>
      <c r="B16" s="180"/>
      <c r="C16" s="180"/>
      <c r="D16" s="180"/>
      <c r="F16" s="189" t="s">
        <v>153</v>
      </c>
      <c r="G16" s="190" t="s">
        <v>136</v>
      </c>
      <c r="H16" s="184" t="s">
        <v>137</v>
      </c>
      <c r="I16" s="192"/>
      <c r="J16" s="193"/>
      <c r="K16" s="180"/>
      <c r="L16" s="180"/>
      <c r="M16" s="180"/>
      <c r="N16" s="180"/>
      <c r="O16" s="180"/>
      <c r="P16" s="180"/>
      <c r="Q16" s="180"/>
      <c r="R16" s="180"/>
      <c r="S16" s="180"/>
      <c r="T16" s="180"/>
    </row>
    <row r="17" spans="1:20" s="181" customFormat="1" ht="18.75">
      <c r="A17" s="385"/>
      <c r="B17" s="385">
        <v>1</v>
      </c>
      <c r="C17" s="194"/>
      <c r="D17" s="194"/>
      <c r="F17" s="189" t="s">
        <v>154</v>
      </c>
      <c r="G17" s="195" t="s">
        <v>138</v>
      </c>
      <c r="H17" s="191" t="str">
        <f>IF(region_name="","",region_name)</f>
        <v>Курганская область</v>
      </c>
      <c r="I17" s="192" t="s">
        <v>139</v>
      </c>
      <c r="J17" s="193"/>
      <c r="K17" s="180"/>
      <c r="L17" s="180"/>
      <c r="M17" s="180"/>
      <c r="N17" s="180"/>
      <c r="O17" s="180"/>
      <c r="P17" s="180"/>
      <c r="Q17" s="180"/>
      <c r="R17" s="180"/>
      <c r="S17" s="180"/>
      <c r="T17" s="180"/>
    </row>
    <row r="18" spans="1:20" s="181" customFormat="1" ht="22.5">
      <c r="A18" s="385"/>
      <c r="B18" s="385"/>
      <c r="C18" s="385">
        <v>1</v>
      </c>
      <c r="D18" s="194"/>
      <c r="F18" s="189" t="s">
        <v>155</v>
      </c>
      <c r="G18" s="196" t="s">
        <v>140</v>
      </c>
      <c r="H18" s="191" t="str">
        <f>IF([1]Территории!H13="","","" &amp; [1]Территории!H13 &amp; "")</f>
        <v>город Шадринск</v>
      </c>
      <c r="I18" s="192" t="s">
        <v>141</v>
      </c>
      <c r="J18" s="193"/>
      <c r="K18" s="180"/>
      <c r="L18" s="180"/>
      <c r="M18" s="180"/>
      <c r="N18" s="180"/>
      <c r="O18" s="180"/>
      <c r="P18" s="180"/>
      <c r="Q18" s="180"/>
      <c r="R18" s="180"/>
      <c r="S18" s="180"/>
      <c r="T18" s="180"/>
    </row>
    <row r="19" spans="1:20" s="181" customFormat="1" ht="56.25">
      <c r="A19" s="385"/>
      <c r="B19" s="385"/>
      <c r="C19" s="385"/>
      <c r="D19" s="194">
        <v>1</v>
      </c>
      <c r="F19" s="189" t="s">
        <v>156</v>
      </c>
      <c r="G19" s="197" t="s">
        <v>142</v>
      </c>
      <c r="H19" s="191" t="str">
        <f>IF([1]Территории!R14="","","" &amp; [1]Территории!R14 &amp; "")</f>
        <v>город Шадринск (37705000)</v>
      </c>
      <c r="I19" s="198" t="s">
        <v>143</v>
      </c>
      <c r="J19" s="193"/>
      <c r="K19" s="180"/>
      <c r="L19" s="180"/>
      <c r="M19" s="180"/>
      <c r="N19" s="180"/>
      <c r="O19" s="180"/>
      <c r="P19" s="180"/>
      <c r="Q19" s="180"/>
      <c r="R19" s="180"/>
      <c r="S19" s="180"/>
      <c r="T19" s="180"/>
    </row>
    <row r="20" spans="1:20" s="181" customFormat="1" ht="45">
      <c r="A20" s="385">
        <v>3</v>
      </c>
      <c r="B20" s="180"/>
      <c r="C20" s="180"/>
      <c r="D20" s="180"/>
      <c r="F20" s="189" t="s">
        <v>157</v>
      </c>
      <c r="G20" s="190" t="s">
        <v>132</v>
      </c>
      <c r="H20" s="191" t="str">
        <f>IF('[1]Перечень тарифов'!R28="","наименование отсутствует","" &amp; '[1]Перечень тарифов'!R28 &amp; "")</f>
        <v>наименование отсутствует</v>
      </c>
      <c r="I20" s="192" t="s">
        <v>133</v>
      </c>
      <c r="J20" s="193"/>
      <c r="K20" s="180"/>
      <c r="L20" s="180"/>
      <c r="M20" s="180"/>
      <c r="N20" s="180"/>
      <c r="O20" s="180"/>
      <c r="P20" s="180"/>
      <c r="Q20" s="180"/>
      <c r="R20" s="180"/>
      <c r="S20" s="180"/>
      <c r="T20" s="180"/>
    </row>
    <row r="21" spans="1:20" s="181" customFormat="1" ht="33.75">
      <c r="A21" s="385"/>
      <c r="B21" s="180"/>
      <c r="C21" s="180"/>
      <c r="D21" s="180"/>
      <c r="F21" s="189" t="s">
        <v>158</v>
      </c>
      <c r="G21" s="190" t="s">
        <v>134</v>
      </c>
      <c r="H21" s="191" t="str">
        <f>IF('[1]Перечень тарифов'!F21="","наименование отсутствует","" &amp; '[1]Перечень тарифов'!F21 &amp; "")</f>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
      <c r="I21" s="192" t="s">
        <v>135</v>
      </c>
      <c r="J21" s="193"/>
      <c r="K21" s="180"/>
      <c r="L21" s="180"/>
      <c r="M21" s="180"/>
      <c r="N21" s="180"/>
      <c r="O21" s="180"/>
      <c r="P21" s="180"/>
      <c r="Q21" s="180"/>
      <c r="R21" s="180"/>
      <c r="S21" s="180"/>
      <c r="T21" s="180"/>
    </row>
    <row r="22" spans="1:20" s="181" customFormat="1" ht="22.5">
      <c r="A22" s="385"/>
      <c r="B22" s="180"/>
      <c r="C22" s="180"/>
      <c r="D22" s="180"/>
      <c r="F22" s="189" t="s">
        <v>159</v>
      </c>
      <c r="G22" s="190" t="s">
        <v>136</v>
      </c>
      <c r="H22" s="184" t="s">
        <v>137</v>
      </c>
      <c r="I22" s="192"/>
      <c r="J22" s="193"/>
      <c r="K22" s="180"/>
      <c r="L22" s="180"/>
      <c r="M22" s="180"/>
      <c r="N22" s="180"/>
      <c r="O22" s="180"/>
      <c r="P22" s="180"/>
      <c r="Q22" s="180"/>
      <c r="R22" s="180"/>
      <c r="S22" s="180"/>
      <c r="T22" s="180"/>
    </row>
    <row r="23" spans="1:20" s="181" customFormat="1" ht="18.75">
      <c r="A23" s="385"/>
      <c r="B23" s="385">
        <v>1</v>
      </c>
      <c r="C23" s="194"/>
      <c r="D23" s="194"/>
      <c r="F23" s="189" t="s">
        <v>160</v>
      </c>
      <c r="G23" s="195" t="s">
        <v>138</v>
      </c>
      <c r="H23" s="191" t="str">
        <f>IF(region_name="","",region_name)</f>
        <v>Курганская область</v>
      </c>
      <c r="I23" s="192" t="s">
        <v>139</v>
      </c>
      <c r="J23" s="193"/>
      <c r="K23" s="180"/>
      <c r="L23" s="180"/>
      <c r="M23" s="180"/>
      <c r="N23" s="180"/>
      <c r="O23" s="180"/>
      <c r="P23" s="180"/>
      <c r="Q23" s="180"/>
      <c r="R23" s="180"/>
      <c r="S23" s="180"/>
      <c r="T23" s="180"/>
    </row>
    <row r="24" spans="1:20" s="181" customFormat="1" ht="22.5">
      <c r="A24" s="385"/>
      <c r="B24" s="385"/>
      <c r="C24" s="385">
        <v>1</v>
      </c>
      <c r="D24" s="194"/>
      <c r="F24" s="189" t="s">
        <v>161</v>
      </c>
      <c r="G24" s="196" t="s">
        <v>140</v>
      </c>
      <c r="H24" s="191" t="str">
        <f>IF([1]Территории!H16="","","" &amp; [1]Территории!H16 &amp; "")</f>
        <v>Шадринский муниципальный район</v>
      </c>
      <c r="I24" s="192" t="s">
        <v>141</v>
      </c>
      <c r="J24" s="193"/>
      <c r="K24" s="180"/>
      <c r="L24" s="180"/>
      <c r="M24" s="180"/>
      <c r="N24" s="180"/>
      <c r="O24" s="180"/>
      <c r="P24" s="180"/>
      <c r="Q24" s="180"/>
      <c r="R24" s="180"/>
      <c r="S24" s="180"/>
      <c r="T24" s="180"/>
    </row>
    <row r="25" spans="1:20" s="181" customFormat="1" ht="18.75">
      <c r="A25" s="385"/>
      <c r="B25" s="385"/>
      <c r="C25" s="385"/>
      <c r="D25" s="194">
        <v>1</v>
      </c>
      <c r="F25" s="189" t="s">
        <v>162</v>
      </c>
      <c r="G25" s="197" t="s">
        <v>142</v>
      </c>
      <c r="H25" s="191" t="str">
        <f>IF([1]Территории!R17="","","" &amp; [1]Территории!R17 &amp; "")</f>
        <v>Ключевское (37638434)</v>
      </c>
      <c r="I25" s="386" t="s">
        <v>143</v>
      </c>
      <c r="J25" s="193"/>
      <c r="K25" s="180"/>
      <c r="L25" s="180"/>
      <c r="M25" s="180"/>
      <c r="N25" s="180"/>
      <c r="O25" s="180"/>
      <c r="P25" s="180"/>
      <c r="Q25" s="180"/>
      <c r="R25" s="180"/>
      <c r="S25" s="180"/>
      <c r="T25" s="180"/>
    </row>
    <row r="26" spans="1:20" s="181" customFormat="1" ht="18.75">
      <c r="A26" s="385"/>
      <c r="B26" s="385"/>
      <c r="C26" s="385"/>
      <c r="D26" s="194">
        <v>2</v>
      </c>
      <c r="F26" s="189" t="s">
        <v>163</v>
      </c>
      <c r="G26" s="197" t="s">
        <v>142</v>
      </c>
      <c r="H26" s="191" t="str">
        <f>IF([1]Территории!R18="","","" &amp; [1]Территории!R18 &amp; "")</f>
        <v>Краснонивинское (37638440)</v>
      </c>
      <c r="I26" s="386"/>
      <c r="J26" s="193"/>
      <c r="K26" s="180"/>
      <c r="L26" s="180"/>
      <c r="M26" s="180"/>
      <c r="N26" s="180"/>
      <c r="O26" s="180"/>
      <c r="P26" s="180"/>
      <c r="Q26" s="180"/>
      <c r="R26" s="180"/>
      <c r="S26" s="180"/>
      <c r="T26" s="180"/>
    </row>
    <row r="27" spans="1:20" s="181" customFormat="1" ht="18.75">
      <c r="A27" s="385"/>
      <c r="B27" s="385"/>
      <c r="C27" s="385"/>
      <c r="D27" s="194">
        <v>3</v>
      </c>
      <c r="F27" s="189" t="s">
        <v>164</v>
      </c>
      <c r="G27" s="197" t="s">
        <v>142</v>
      </c>
      <c r="H27" s="191" t="str">
        <f>IF([1]Территории!R19="","","" &amp; [1]Территории!R19 &amp; "")</f>
        <v>Краснозвездинское (37638437)</v>
      </c>
      <c r="I27" s="386"/>
      <c r="J27" s="193"/>
      <c r="K27" s="180"/>
      <c r="L27" s="180"/>
      <c r="M27" s="180"/>
      <c r="N27" s="180"/>
      <c r="O27" s="180"/>
      <c r="P27" s="180"/>
      <c r="Q27" s="180"/>
      <c r="R27" s="180"/>
      <c r="S27" s="180"/>
      <c r="T27" s="180"/>
    </row>
    <row r="28" spans="1:20" s="181" customFormat="1" ht="18.75">
      <c r="A28" s="385"/>
      <c r="B28" s="385"/>
      <c r="C28" s="385"/>
      <c r="D28" s="194">
        <v>4</v>
      </c>
      <c r="F28" s="189" t="s">
        <v>165</v>
      </c>
      <c r="G28" s="197" t="s">
        <v>142</v>
      </c>
      <c r="H28" s="191" t="str">
        <f>IF([1]Территории!R20="","","" &amp; [1]Территории!R20 &amp; "")</f>
        <v>Красномыльское (37638438)</v>
      </c>
      <c r="I28" s="386"/>
      <c r="J28" s="193"/>
      <c r="K28" s="180"/>
      <c r="L28" s="180"/>
      <c r="M28" s="180"/>
      <c r="N28" s="180"/>
      <c r="O28" s="180"/>
      <c r="P28" s="180"/>
      <c r="Q28" s="180"/>
      <c r="R28" s="180"/>
      <c r="S28" s="180"/>
      <c r="T28" s="180"/>
    </row>
    <row r="29" spans="1:20" s="181" customFormat="1" ht="18.75">
      <c r="A29" s="385"/>
      <c r="B29" s="385"/>
      <c r="C29" s="385"/>
      <c r="D29" s="194">
        <v>5</v>
      </c>
      <c r="F29" s="189" t="s">
        <v>166</v>
      </c>
      <c r="G29" s="197" t="s">
        <v>142</v>
      </c>
      <c r="H29" s="191" t="str">
        <f>IF([1]Территории!R21="","","" &amp; [1]Территории!R21 &amp; "")</f>
        <v>Мальцевское (37638445)</v>
      </c>
      <c r="I29" s="386"/>
      <c r="J29" s="193"/>
      <c r="K29" s="180"/>
      <c r="L29" s="180"/>
      <c r="M29" s="180"/>
      <c r="N29" s="180"/>
      <c r="O29" s="180"/>
      <c r="P29" s="180"/>
      <c r="Q29" s="180"/>
      <c r="R29" s="180"/>
      <c r="S29" s="180"/>
      <c r="T29" s="180"/>
    </row>
    <row r="30" spans="1:20" s="181" customFormat="1" ht="18.75">
      <c r="A30" s="385"/>
      <c r="B30" s="385"/>
      <c r="C30" s="385"/>
      <c r="D30" s="194">
        <v>6</v>
      </c>
      <c r="F30" s="189" t="s">
        <v>167</v>
      </c>
      <c r="G30" s="197" t="s">
        <v>142</v>
      </c>
      <c r="H30" s="191" t="str">
        <f>IF([1]Территории!R22="","","" &amp; [1]Территории!R22 &amp; "")</f>
        <v>Маслянское (37638446)</v>
      </c>
      <c r="I30" s="386"/>
      <c r="J30" s="193"/>
      <c r="K30" s="180"/>
      <c r="L30" s="180"/>
      <c r="M30" s="180"/>
      <c r="N30" s="180"/>
      <c r="O30" s="180"/>
      <c r="P30" s="180"/>
      <c r="Q30" s="180"/>
      <c r="R30" s="180"/>
      <c r="S30" s="180"/>
      <c r="T30" s="180"/>
    </row>
    <row r="31" spans="1:20" s="181" customFormat="1" ht="18.75">
      <c r="A31" s="385"/>
      <c r="B31" s="385"/>
      <c r="C31" s="385"/>
      <c r="D31" s="194">
        <v>7</v>
      </c>
      <c r="F31" s="189" t="s">
        <v>168</v>
      </c>
      <c r="G31" s="197" t="s">
        <v>142</v>
      </c>
      <c r="H31" s="191" t="str">
        <f>IF([1]Территории!R23="","","" &amp; [1]Территории!R23 &amp; "")</f>
        <v>Мыльниковское (37638452)</v>
      </c>
      <c r="I31" s="386"/>
      <c r="J31" s="193"/>
      <c r="K31" s="180"/>
      <c r="L31" s="180"/>
      <c r="M31" s="180"/>
      <c r="N31" s="180"/>
      <c r="O31" s="180"/>
      <c r="P31" s="180"/>
      <c r="Q31" s="180"/>
      <c r="R31" s="180"/>
      <c r="S31" s="180"/>
      <c r="T31" s="180"/>
    </row>
    <row r="32" spans="1:20" s="181" customFormat="1" ht="18.75">
      <c r="A32" s="385"/>
      <c r="B32" s="385"/>
      <c r="C32" s="385"/>
      <c r="D32" s="194">
        <v>8</v>
      </c>
      <c r="F32" s="189" t="s">
        <v>169</v>
      </c>
      <c r="G32" s="197" t="s">
        <v>142</v>
      </c>
      <c r="H32" s="191" t="str">
        <f>IF([1]Территории!R24="","","" &amp; [1]Территории!R24 &amp; "")</f>
        <v>Нижнеполевское (37638458)</v>
      </c>
      <c r="I32" s="386"/>
      <c r="J32" s="193"/>
      <c r="K32" s="180"/>
      <c r="L32" s="180"/>
      <c r="M32" s="180"/>
      <c r="N32" s="180"/>
      <c r="O32" s="180"/>
      <c r="P32" s="180"/>
      <c r="Q32" s="180"/>
      <c r="R32" s="180"/>
      <c r="S32" s="180"/>
      <c r="T32" s="180"/>
    </row>
    <row r="33" spans="1:20" s="181" customFormat="1" ht="18.75">
      <c r="A33" s="385"/>
      <c r="B33" s="385"/>
      <c r="C33" s="385"/>
      <c r="D33" s="194">
        <v>9</v>
      </c>
      <c r="F33" s="189" t="s">
        <v>170</v>
      </c>
      <c r="G33" s="197" t="s">
        <v>142</v>
      </c>
      <c r="H33" s="191" t="str">
        <f>IF([1]Территории!R25="","","" &amp; [1]Территории!R25 &amp; "")</f>
        <v>Погорельское (37638475)</v>
      </c>
      <c r="I33" s="386"/>
      <c r="J33" s="193"/>
      <c r="K33" s="180"/>
      <c r="L33" s="180"/>
      <c r="M33" s="180"/>
      <c r="N33" s="180"/>
      <c r="O33" s="180"/>
      <c r="P33" s="180"/>
      <c r="Q33" s="180"/>
      <c r="R33" s="180"/>
      <c r="S33" s="180"/>
      <c r="T33" s="180"/>
    </row>
    <row r="34" spans="1:20" s="181" customFormat="1" ht="18.75">
      <c r="A34" s="385"/>
      <c r="B34" s="385"/>
      <c r="C34" s="385"/>
      <c r="D34" s="194">
        <v>10</v>
      </c>
      <c r="F34" s="189" t="s">
        <v>171</v>
      </c>
      <c r="G34" s="197" t="s">
        <v>142</v>
      </c>
      <c r="H34" s="191" t="str">
        <f>IF([1]Территории!R26="","","" &amp; [1]Территории!R26 &amp; "")</f>
        <v>Чистопрудненское (37638492)</v>
      </c>
      <c r="I34" s="386"/>
      <c r="J34" s="193"/>
      <c r="K34" s="180"/>
      <c r="L34" s="180"/>
      <c r="M34" s="180"/>
      <c r="N34" s="180"/>
      <c r="O34" s="180"/>
      <c r="P34" s="180"/>
      <c r="Q34" s="180"/>
      <c r="R34" s="180"/>
      <c r="S34" s="180"/>
      <c r="T34" s="180"/>
    </row>
    <row r="35" spans="1:20" s="181" customFormat="1" ht="18.75">
      <c r="A35" s="385"/>
      <c r="B35" s="385"/>
      <c r="C35" s="385"/>
      <c r="D35" s="194">
        <v>11</v>
      </c>
      <c r="F35" s="189" t="s">
        <v>172</v>
      </c>
      <c r="G35" s="197" t="s">
        <v>142</v>
      </c>
      <c r="H35" s="191" t="str">
        <f>IF([1]Территории!R27="","","" &amp; [1]Территории!R27 &amp; "")</f>
        <v>Юлдусское (37638495)</v>
      </c>
      <c r="I35" s="386"/>
      <c r="J35" s="193"/>
      <c r="K35" s="180"/>
      <c r="L35" s="180"/>
      <c r="M35" s="180"/>
      <c r="N35" s="180"/>
      <c r="O35" s="180"/>
      <c r="P35" s="180"/>
      <c r="Q35" s="180"/>
      <c r="R35" s="180"/>
      <c r="S35" s="180"/>
      <c r="T35" s="180"/>
    </row>
    <row r="36" spans="1:20" s="200" customFormat="1" ht="15">
      <c r="A36" s="199"/>
      <c r="B36" s="199"/>
      <c r="C36" s="199"/>
      <c r="D36" s="199"/>
      <c r="F36" s="205"/>
      <c r="G36" s="262"/>
      <c r="H36" s="263"/>
      <c r="I36" s="206"/>
      <c r="J36" s="199"/>
      <c r="K36" s="199"/>
      <c r="L36" s="199"/>
      <c r="M36" s="199"/>
      <c r="N36" s="199"/>
      <c r="O36" s="199"/>
      <c r="P36" s="199"/>
      <c r="Q36" s="199"/>
      <c r="R36" s="199"/>
      <c r="S36" s="199"/>
      <c r="T36" s="199"/>
    </row>
    <row r="37" spans="1:20" s="200" customFormat="1" ht="15">
      <c r="A37" s="199"/>
      <c r="B37" s="199"/>
      <c r="C37" s="199"/>
      <c r="D37" s="199"/>
      <c r="F37" s="205"/>
      <c r="G37" s="387" t="s">
        <v>144</v>
      </c>
      <c r="H37" s="387"/>
      <c r="I37" s="206"/>
      <c r="J37" s="199"/>
      <c r="K37" s="199"/>
      <c r="L37" s="199"/>
      <c r="M37" s="199"/>
      <c r="N37" s="199"/>
      <c r="O37" s="199"/>
      <c r="P37" s="199"/>
      <c r="Q37" s="199"/>
      <c r="R37" s="199"/>
      <c r="S37" s="199"/>
      <c r="T37" s="199"/>
    </row>
  </sheetData>
  <mergeCells count="14">
    <mergeCell ref="I25:I35"/>
    <mergeCell ref="G37:H37"/>
    <mergeCell ref="A14:A19"/>
    <mergeCell ref="B17:B19"/>
    <mergeCell ref="C18:C19"/>
    <mergeCell ref="A20:A35"/>
    <mergeCell ref="B23:B35"/>
    <mergeCell ref="C24:C35"/>
    <mergeCell ref="F2:H2"/>
    <mergeCell ref="F4:H4"/>
    <mergeCell ref="I4:I5"/>
    <mergeCell ref="A8:A13"/>
    <mergeCell ref="B11:B13"/>
    <mergeCell ref="C12:C13"/>
  </mergeCells>
  <dataValidations count="1">
    <dataValidation type="textLength" operator="lessThanOrEqual" allowBlank="1" showInputMessage="1" showErrorMessage="1" errorTitle="Ошибка" error="Допускается ввод не более 900 символов!" sqref="I36:I37">
      <formula1>900</formula1>
    </dataValidation>
  </dataValidations>
  <pageMargins left="0.7" right="0.7" top="0.75" bottom="0.75" header="0.3" footer="0.3"/>
  <pageSetup paperSize="9"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opLeftCell="C4" workbookViewId="0">
      <selection activeCell="G29" sqref="G29"/>
    </sheetView>
  </sheetViews>
  <sheetFormatPr defaultColWidth="10.5703125" defaultRowHeight="14.25"/>
  <cols>
    <col min="1" max="1" width="9.140625" style="207" hidden="1" customWidth="1"/>
    <col min="2" max="2" width="9.140625" style="112" hidden="1" customWidth="1"/>
    <col min="3" max="3" width="3.7109375" style="179" customWidth="1"/>
    <col min="4" max="4" width="6.28515625" style="82" bestFit="1" customWidth="1"/>
    <col min="5" max="5" width="64.140625" style="82" customWidth="1"/>
    <col min="6" max="7" width="35.7109375" style="82" customWidth="1"/>
    <col min="8" max="8" width="115.7109375" style="82" customWidth="1"/>
    <col min="9" max="9" width="10.5703125" style="82"/>
    <col min="10" max="11" width="10.5703125" style="86"/>
    <col min="12" max="16384" width="10.5703125" style="82"/>
  </cols>
  <sheetData>
    <row r="1" spans="1:17" hidden="1">
      <c r="N1" s="264"/>
      <c r="O1" s="264"/>
      <c r="Q1" s="264"/>
    </row>
    <row r="2" spans="1:17" hidden="1"/>
    <row r="3" spans="1:17" hidden="1"/>
    <row r="4" spans="1:17">
      <c r="C4" s="208"/>
      <c r="D4" s="209"/>
      <c r="E4" s="209"/>
      <c r="F4" s="209"/>
      <c r="G4" s="265"/>
      <c r="H4" s="265"/>
    </row>
    <row r="5" spans="1:17" ht="22.5">
      <c r="C5" s="208"/>
      <c r="D5" s="388" t="s">
        <v>225</v>
      </c>
      <c r="E5" s="388"/>
      <c r="F5" s="388"/>
      <c r="G5" s="388"/>
      <c r="H5" s="266"/>
    </row>
    <row r="6" spans="1:17">
      <c r="C6" s="208"/>
      <c r="D6" s="209"/>
      <c r="E6" s="267"/>
      <c r="F6" s="267"/>
      <c r="G6" s="211"/>
      <c r="H6" s="268"/>
    </row>
    <row r="7" spans="1:17">
      <c r="C7" s="208"/>
      <c r="D7" s="393" t="s">
        <v>126</v>
      </c>
      <c r="E7" s="393"/>
      <c r="F7" s="393"/>
      <c r="G7" s="393"/>
      <c r="H7" s="435" t="s">
        <v>127</v>
      </c>
    </row>
    <row r="8" spans="1:17" ht="15">
      <c r="C8" s="208"/>
      <c r="D8" s="269" t="s">
        <v>50</v>
      </c>
      <c r="E8" s="270" t="s">
        <v>128</v>
      </c>
      <c r="F8" s="270" t="s">
        <v>129</v>
      </c>
      <c r="G8" s="270" t="s">
        <v>226</v>
      </c>
      <c r="H8" s="435"/>
    </row>
    <row r="9" spans="1:17">
      <c r="C9" s="208"/>
      <c r="D9" s="157" t="s">
        <v>52</v>
      </c>
      <c r="E9" s="157" t="s">
        <v>53</v>
      </c>
      <c r="F9" s="157" t="s">
        <v>54</v>
      </c>
      <c r="G9" s="157" t="s">
        <v>55</v>
      </c>
      <c r="H9" s="157" t="s">
        <v>56</v>
      </c>
    </row>
    <row r="10" spans="1:17" ht="45">
      <c r="A10" s="271"/>
      <c r="C10" s="208"/>
      <c r="D10" s="272" t="s">
        <v>52</v>
      </c>
      <c r="E10" s="273" t="s">
        <v>227</v>
      </c>
      <c r="F10" s="274" t="s">
        <v>228</v>
      </c>
      <c r="G10" s="275" t="s">
        <v>229</v>
      </c>
      <c r="H10" s="432" t="s">
        <v>230</v>
      </c>
    </row>
    <row r="11" spans="1:17" ht="45">
      <c r="A11" s="271"/>
      <c r="C11" s="208"/>
      <c r="D11" s="272" t="s">
        <v>53</v>
      </c>
      <c r="E11" s="273" t="s">
        <v>231</v>
      </c>
      <c r="F11" s="274" t="s">
        <v>228</v>
      </c>
      <c r="G11" s="275" t="s">
        <v>229</v>
      </c>
      <c r="H11" s="433"/>
    </row>
    <row r="12" spans="1:17" ht="45">
      <c r="A12" s="276"/>
      <c r="C12" s="277"/>
      <c r="D12" s="272" t="s">
        <v>54</v>
      </c>
      <c r="E12" s="273" t="s">
        <v>232</v>
      </c>
      <c r="F12" s="274" t="s">
        <v>228</v>
      </c>
      <c r="G12" s="275" t="s">
        <v>229</v>
      </c>
      <c r="H12" s="433"/>
      <c r="I12" s="86"/>
      <c r="K12" s="82"/>
    </row>
    <row r="13" spans="1:17" ht="45">
      <c r="A13" s="276"/>
      <c r="C13" s="277"/>
      <c r="D13" s="272" t="s">
        <v>55</v>
      </c>
      <c r="E13" s="273" t="s">
        <v>233</v>
      </c>
      <c r="F13" s="274" t="s">
        <v>228</v>
      </c>
      <c r="G13" s="275" t="s">
        <v>229</v>
      </c>
      <c r="H13" s="433"/>
      <c r="I13" s="86"/>
      <c r="K13" s="82"/>
    </row>
    <row r="14" spans="1:17">
      <c r="A14" s="271"/>
      <c r="C14" s="208"/>
      <c r="D14" s="278"/>
      <c r="E14" s="279" t="s">
        <v>234</v>
      </c>
      <c r="F14" s="280"/>
      <c r="G14" s="281"/>
      <c r="H14" s="434"/>
    </row>
    <row r="15" spans="1:17">
      <c r="D15" s="282"/>
      <c r="E15" s="282"/>
      <c r="F15" s="282"/>
      <c r="G15" s="282"/>
      <c r="H15" s="282"/>
    </row>
  </sheetData>
  <mergeCells count="4">
    <mergeCell ref="D5:G5"/>
    <mergeCell ref="D7:G7"/>
    <mergeCell ref="H7:H8"/>
    <mergeCell ref="H10: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formula1>900</formula1>
    </dataValidation>
    <dataValidation type="textLength" operator="lessThanOrEqual" allowBlank="1" showInputMessage="1" showErrorMessage="1" errorTitle="Ошибка" error="Допускается ввод не более 900 символов!" sqref="H10 F10:F13 E13">
      <formula1>900</formula1>
    </dataValidation>
  </dataValidations>
  <hyperlinks>
    <hyperlink ref="G10" location="'Форма 4.9'!$G$10" tooltip="Кликните по гиперссылке, чтобы перейти по ссылке на обосновывающие документы или отредактировать её" display="http://www.shts-shadr.ru/upload/documents/polozhenie_o_zakupkah.pdf"/>
    <hyperlink ref="G11" location="'Форма 4.9'!$G$11" tooltip="Кликните по гиперссылке, чтобы перейти по ссылке на обосновывающие документы или отредактировать её" display="http://www.shts-shadr.ru/upload/documents/polozhenie_o_zakupkah.pdf"/>
    <hyperlink ref="G12" location="'Форма 4.9'!$G$12" tooltip="Кликните по гиперссылке, чтобы перейти по ссылке на обосновывающие документы или отредактировать её" display="http://www.shts-shadr.ru/upload/documents/polozhenie_o_zakupkah.pdf"/>
    <hyperlink ref="G13" location="'Форма 4.9'!$G$13" tooltip="Кликните по гиперссылке, чтобы перейти по ссылке на обосновывающие документы или отредактировать её" display="http://www.shts-shadr.ru/upload/documents/polozhenie_o_zakupkah.pdf"/>
  </hyperlinks>
  <pageMargins left="0.7" right="0.7" top="0.75" bottom="0.75" header="0.3" footer="0.3"/>
  <pageSetup paperSize="9"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7"/>
  <sheetViews>
    <sheetView topLeftCell="E1" workbookViewId="0">
      <selection activeCell="I25" sqref="I25:I35"/>
    </sheetView>
  </sheetViews>
  <sheetFormatPr defaultColWidth="10.5703125" defaultRowHeight="15"/>
  <cols>
    <col min="1" max="1" width="3.7109375" style="178" hidden="1" customWidth="1"/>
    <col min="2" max="4" width="3.7109375" style="72" hidden="1" customWidth="1"/>
    <col min="5" max="5" width="3.7109375" style="179" customWidth="1"/>
    <col min="6" max="6" width="9.7109375" style="82" customWidth="1"/>
    <col min="7" max="7" width="37.7109375" style="82" customWidth="1"/>
    <col min="8" max="8" width="66.85546875" style="82" customWidth="1"/>
    <col min="9" max="9" width="115.7109375" style="82" customWidth="1"/>
    <col min="10" max="11" width="10.5703125" style="72"/>
    <col min="12" max="12" width="11.140625" style="72" customWidth="1"/>
    <col min="13" max="20" width="10.5703125" style="72"/>
    <col min="21" max="83" width="10.5703125" style="283"/>
    <col min="84" max="16384" width="10.5703125" style="82"/>
  </cols>
  <sheetData>
    <row r="1" spans="1:20" s="82" customFormat="1" ht="14.25">
      <c r="A1" s="178" t="s">
        <v>108</v>
      </c>
      <c r="B1" s="72"/>
      <c r="C1" s="72"/>
      <c r="D1" s="72"/>
      <c r="E1" s="179"/>
      <c r="J1" s="72"/>
      <c r="K1" s="72"/>
      <c r="L1" s="72"/>
      <c r="M1" s="72"/>
      <c r="N1" s="72"/>
      <c r="O1" s="72"/>
      <c r="P1" s="72"/>
      <c r="Q1" s="72"/>
      <c r="R1" s="72"/>
      <c r="S1" s="72"/>
      <c r="T1" s="72"/>
    </row>
    <row r="2" spans="1:20" s="82" customFormat="1" ht="22.5">
      <c r="A2" s="178"/>
      <c r="B2" s="72"/>
      <c r="C2" s="72"/>
      <c r="D2" s="72"/>
      <c r="E2" s="179"/>
      <c r="F2" s="380" t="s">
        <v>125</v>
      </c>
      <c r="G2" s="381"/>
      <c r="H2" s="382"/>
      <c r="I2" s="90"/>
      <c r="J2" s="72"/>
      <c r="K2" s="72"/>
      <c r="L2" s="72"/>
      <c r="M2" s="72"/>
      <c r="N2" s="72"/>
      <c r="O2" s="72"/>
      <c r="P2" s="72"/>
      <c r="Q2" s="72"/>
      <c r="R2" s="72"/>
      <c r="S2" s="72"/>
      <c r="T2" s="72"/>
    </row>
    <row r="3" spans="1:20" s="82" customFormat="1" ht="14.25">
      <c r="A3" s="178"/>
      <c r="B3" s="72"/>
      <c r="C3" s="72"/>
      <c r="D3" s="72"/>
      <c r="E3" s="179"/>
      <c r="J3" s="72"/>
      <c r="K3" s="72"/>
      <c r="L3" s="72"/>
      <c r="M3" s="72"/>
      <c r="N3" s="72"/>
      <c r="O3" s="72"/>
      <c r="P3" s="72"/>
      <c r="Q3" s="72"/>
      <c r="R3" s="72"/>
      <c r="S3" s="72"/>
      <c r="T3" s="72"/>
    </row>
    <row r="4" spans="1:20" s="181" customFormat="1">
      <c r="A4" s="180"/>
      <c r="B4" s="180"/>
      <c r="C4" s="180"/>
      <c r="D4" s="180"/>
      <c r="F4" s="383" t="s">
        <v>126</v>
      </c>
      <c r="G4" s="383"/>
      <c r="H4" s="383"/>
      <c r="I4" s="384" t="s">
        <v>127</v>
      </c>
      <c r="J4" s="180"/>
      <c r="K4" s="180"/>
      <c r="L4" s="180"/>
      <c r="M4" s="180"/>
      <c r="N4" s="180"/>
      <c r="O4" s="180"/>
      <c r="P4" s="180"/>
      <c r="Q4" s="180"/>
      <c r="R4" s="180"/>
      <c r="S4" s="180"/>
      <c r="T4" s="180"/>
    </row>
    <row r="5" spans="1:20" s="181" customFormat="1">
      <c r="A5" s="180"/>
      <c r="B5" s="180"/>
      <c r="C5" s="180"/>
      <c r="D5" s="180"/>
      <c r="F5" s="182" t="s">
        <v>50</v>
      </c>
      <c r="G5" s="183" t="s">
        <v>128</v>
      </c>
      <c r="H5" s="184" t="s">
        <v>129</v>
      </c>
      <c r="I5" s="384"/>
      <c r="J5" s="180"/>
      <c r="K5" s="180"/>
      <c r="L5" s="180"/>
      <c r="M5" s="180"/>
      <c r="N5" s="180"/>
      <c r="O5" s="180"/>
      <c r="P5" s="180"/>
      <c r="Q5" s="180"/>
      <c r="R5" s="180"/>
      <c r="S5" s="180"/>
      <c r="T5" s="180"/>
    </row>
    <row r="6" spans="1:20" s="181" customFormat="1">
      <c r="A6" s="180"/>
      <c r="B6" s="180"/>
      <c r="C6" s="180"/>
      <c r="D6" s="180"/>
      <c r="F6" s="185" t="s">
        <v>52</v>
      </c>
      <c r="G6" s="186">
        <v>2</v>
      </c>
      <c r="H6" s="187">
        <v>3</v>
      </c>
      <c r="I6" s="188">
        <v>4</v>
      </c>
      <c r="J6" s="180">
        <v>4</v>
      </c>
      <c r="K6" s="180"/>
      <c r="L6" s="180"/>
      <c r="M6" s="180"/>
      <c r="N6" s="180"/>
      <c r="O6" s="180"/>
      <c r="P6" s="180"/>
      <c r="Q6" s="180"/>
      <c r="R6" s="180"/>
      <c r="S6" s="180"/>
      <c r="T6" s="180"/>
    </row>
    <row r="7" spans="1:20" s="181" customFormat="1" ht="18.75">
      <c r="A7" s="180"/>
      <c r="B7" s="180"/>
      <c r="C7" s="180"/>
      <c r="D7" s="180"/>
      <c r="F7" s="189">
        <v>1</v>
      </c>
      <c r="G7" s="190" t="s">
        <v>130</v>
      </c>
      <c r="H7" s="191" t="str">
        <f>IF(dateCh="","",dateCh)</f>
        <v>24.03.2020</v>
      </c>
      <c r="I7" s="192" t="s">
        <v>131</v>
      </c>
      <c r="J7" s="193"/>
      <c r="K7" s="180"/>
      <c r="L7" s="180"/>
      <c r="M7" s="180"/>
      <c r="N7" s="180"/>
      <c r="O7" s="180"/>
      <c r="P7" s="180"/>
      <c r="Q7" s="180"/>
      <c r="R7" s="180"/>
      <c r="S7" s="180"/>
      <c r="T7" s="180"/>
    </row>
    <row r="8" spans="1:20" s="181" customFormat="1" ht="45">
      <c r="A8" s="385">
        <v>1</v>
      </c>
      <c r="B8" s="180"/>
      <c r="C8" s="180"/>
      <c r="D8" s="180"/>
      <c r="F8" s="189" t="s">
        <v>145</v>
      </c>
      <c r="G8" s="190" t="s">
        <v>132</v>
      </c>
      <c r="H8" s="191" t="str">
        <f>IF('[1]Перечень тарифов'!R21="","наименование отсутствует","" &amp; '[1]Перечень тарифов'!R21 &amp; "")</f>
        <v>наименование отсутствует</v>
      </c>
      <c r="I8" s="192" t="s">
        <v>133</v>
      </c>
      <c r="J8" s="193"/>
      <c r="K8" s="180"/>
      <c r="L8" s="180"/>
      <c r="M8" s="180"/>
      <c r="N8" s="180"/>
      <c r="O8" s="180"/>
      <c r="P8" s="180"/>
      <c r="Q8" s="180"/>
      <c r="R8" s="180"/>
      <c r="S8" s="180"/>
      <c r="T8" s="180"/>
    </row>
    <row r="9" spans="1:20" s="181" customFormat="1" ht="33.75">
      <c r="A9" s="385"/>
      <c r="B9" s="180"/>
      <c r="C9" s="180"/>
      <c r="D9" s="180"/>
      <c r="F9" s="189" t="s">
        <v>146</v>
      </c>
      <c r="G9" s="190" t="s">
        <v>134</v>
      </c>
      <c r="H9" s="191" t="str">
        <f>IF('[1]Перечень тарифов'!F21="","наименование отсутствует","" &amp; '[1]Перечень тарифов'!F21 &amp; "")</f>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
      <c r="I9" s="192" t="s">
        <v>135</v>
      </c>
      <c r="J9" s="193"/>
      <c r="K9" s="180"/>
      <c r="L9" s="180"/>
      <c r="M9" s="180"/>
      <c r="N9" s="180"/>
      <c r="O9" s="180"/>
      <c r="P9" s="180"/>
      <c r="Q9" s="180"/>
      <c r="R9" s="180"/>
      <c r="S9" s="180"/>
      <c r="T9" s="180"/>
    </row>
    <row r="10" spans="1:20" s="181" customFormat="1" ht="22.5">
      <c r="A10" s="385"/>
      <c r="B10" s="180"/>
      <c r="C10" s="180"/>
      <c r="D10" s="180"/>
      <c r="F10" s="189" t="s">
        <v>147</v>
      </c>
      <c r="G10" s="190" t="s">
        <v>136</v>
      </c>
      <c r="H10" s="184" t="s">
        <v>137</v>
      </c>
      <c r="I10" s="192"/>
      <c r="J10" s="193"/>
      <c r="K10" s="180"/>
      <c r="L10" s="180"/>
      <c r="M10" s="180"/>
      <c r="N10" s="180"/>
      <c r="O10" s="180"/>
      <c r="P10" s="180"/>
      <c r="Q10" s="180"/>
      <c r="R10" s="180"/>
      <c r="S10" s="180"/>
      <c r="T10" s="180"/>
    </row>
    <row r="11" spans="1:20" s="181" customFormat="1" ht="18.75">
      <c r="A11" s="385"/>
      <c r="B11" s="385">
        <v>1</v>
      </c>
      <c r="C11" s="194"/>
      <c r="D11" s="194"/>
      <c r="F11" s="189" t="s">
        <v>148</v>
      </c>
      <c r="G11" s="195" t="s">
        <v>138</v>
      </c>
      <c r="H11" s="191" t="str">
        <f>IF(region_name="","",region_name)</f>
        <v>Курганская область</v>
      </c>
      <c r="I11" s="192" t="s">
        <v>139</v>
      </c>
      <c r="J11" s="193"/>
      <c r="K11" s="180"/>
      <c r="L11" s="180"/>
      <c r="M11" s="180"/>
      <c r="N11" s="180"/>
      <c r="O11" s="180"/>
      <c r="P11" s="180"/>
      <c r="Q11" s="180"/>
      <c r="R11" s="180"/>
      <c r="S11" s="180"/>
      <c r="T11" s="180"/>
    </row>
    <row r="12" spans="1:20" s="181" customFormat="1" ht="22.5">
      <c r="A12" s="385"/>
      <c r="B12" s="385"/>
      <c r="C12" s="385">
        <v>1</v>
      </c>
      <c r="D12" s="194"/>
      <c r="F12" s="189" t="s">
        <v>149</v>
      </c>
      <c r="G12" s="196" t="s">
        <v>140</v>
      </c>
      <c r="H12" s="191" t="str">
        <f>IF([1]Территории!H13="","","" &amp; [1]Территории!H13 &amp; "")</f>
        <v>город Шадринск</v>
      </c>
      <c r="I12" s="192" t="s">
        <v>141</v>
      </c>
      <c r="J12" s="193"/>
      <c r="K12" s="180"/>
      <c r="L12" s="180"/>
      <c r="M12" s="180"/>
      <c r="N12" s="180"/>
      <c r="O12" s="180"/>
      <c r="P12" s="180"/>
      <c r="Q12" s="180"/>
      <c r="R12" s="180"/>
      <c r="S12" s="180"/>
      <c r="T12" s="180"/>
    </row>
    <row r="13" spans="1:20" s="181" customFormat="1" ht="56.25">
      <c r="A13" s="385"/>
      <c r="B13" s="385"/>
      <c r="C13" s="385"/>
      <c r="D13" s="194">
        <v>1</v>
      </c>
      <c r="F13" s="189" t="s">
        <v>150</v>
      </c>
      <c r="G13" s="197" t="s">
        <v>142</v>
      </c>
      <c r="H13" s="191" t="str">
        <f>IF([1]Территории!R14="","","" &amp; [1]Территории!R14 &amp; "")</f>
        <v>город Шадринск (37705000)</v>
      </c>
      <c r="I13" s="198" t="s">
        <v>143</v>
      </c>
      <c r="J13" s="193"/>
      <c r="K13" s="180"/>
      <c r="L13" s="180"/>
      <c r="M13" s="180"/>
      <c r="N13" s="180"/>
      <c r="O13" s="180"/>
      <c r="P13" s="180"/>
      <c r="Q13" s="180"/>
      <c r="R13" s="180"/>
      <c r="S13" s="180"/>
      <c r="T13" s="180"/>
    </row>
    <row r="14" spans="1:20" s="181" customFormat="1" ht="45">
      <c r="A14" s="385">
        <v>2</v>
      </c>
      <c r="B14" s="180"/>
      <c r="C14" s="180"/>
      <c r="D14" s="180"/>
      <c r="F14" s="189" t="s">
        <v>151</v>
      </c>
      <c r="G14" s="190" t="s">
        <v>132</v>
      </c>
      <c r="H14" s="191" t="str">
        <f>IF('[1]Перечень тарифов'!R25="","наименование отсутствует","" &amp; '[1]Перечень тарифов'!R25 &amp; "")</f>
        <v>наименование отсутствует</v>
      </c>
      <c r="I14" s="192" t="s">
        <v>133</v>
      </c>
      <c r="J14" s="193"/>
      <c r="K14" s="180"/>
      <c r="L14" s="180"/>
      <c r="M14" s="180"/>
      <c r="N14" s="180"/>
      <c r="O14" s="180"/>
      <c r="P14" s="180"/>
      <c r="Q14" s="180"/>
      <c r="R14" s="180"/>
      <c r="S14" s="180"/>
      <c r="T14" s="180"/>
    </row>
    <row r="15" spans="1:20" s="181" customFormat="1" ht="33.75">
      <c r="A15" s="385"/>
      <c r="B15" s="180"/>
      <c r="C15" s="180"/>
      <c r="D15" s="180"/>
      <c r="F15" s="189" t="s">
        <v>152</v>
      </c>
      <c r="G15" s="190" t="s">
        <v>134</v>
      </c>
      <c r="H15" s="191" t="str">
        <f>IF('[1]Перечень тарифов'!F21="","наименование отсутствует","" &amp; '[1]Перечень тарифов'!F21 &amp; "")</f>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
      <c r="I15" s="192" t="s">
        <v>135</v>
      </c>
      <c r="J15" s="193"/>
      <c r="K15" s="180"/>
      <c r="L15" s="180"/>
      <c r="M15" s="180"/>
      <c r="N15" s="180"/>
      <c r="O15" s="180"/>
      <c r="P15" s="180"/>
      <c r="Q15" s="180"/>
      <c r="R15" s="180"/>
      <c r="S15" s="180"/>
      <c r="T15" s="180"/>
    </row>
    <row r="16" spans="1:20" s="181" customFormat="1" ht="22.5">
      <c r="A16" s="385"/>
      <c r="B16" s="180"/>
      <c r="C16" s="180"/>
      <c r="D16" s="180"/>
      <c r="F16" s="189" t="s">
        <v>153</v>
      </c>
      <c r="G16" s="190" t="s">
        <v>136</v>
      </c>
      <c r="H16" s="184" t="s">
        <v>137</v>
      </c>
      <c r="I16" s="192"/>
      <c r="J16" s="193"/>
      <c r="K16" s="180"/>
      <c r="L16" s="180"/>
      <c r="M16" s="180"/>
      <c r="N16" s="180"/>
      <c r="O16" s="180"/>
      <c r="P16" s="180"/>
      <c r="Q16" s="180"/>
      <c r="R16" s="180"/>
      <c r="S16" s="180"/>
      <c r="T16" s="180"/>
    </row>
    <row r="17" spans="1:20" s="181" customFormat="1" ht="18.75">
      <c r="A17" s="385"/>
      <c r="B17" s="385">
        <v>1</v>
      </c>
      <c r="C17" s="194"/>
      <c r="D17" s="194"/>
      <c r="F17" s="189" t="s">
        <v>154</v>
      </c>
      <c r="G17" s="195" t="s">
        <v>138</v>
      </c>
      <c r="H17" s="191" t="str">
        <f>IF(region_name="","",region_name)</f>
        <v>Курганская область</v>
      </c>
      <c r="I17" s="192" t="s">
        <v>139</v>
      </c>
      <c r="J17" s="193"/>
      <c r="K17" s="180"/>
      <c r="L17" s="180"/>
      <c r="M17" s="180"/>
      <c r="N17" s="180"/>
      <c r="O17" s="180"/>
      <c r="P17" s="180"/>
      <c r="Q17" s="180"/>
      <c r="R17" s="180"/>
      <c r="S17" s="180"/>
      <c r="T17" s="180"/>
    </row>
    <row r="18" spans="1:20" s="181" customFormat="1" ht="22.5">
      <c r="A18" s="385"/>
      <c r="B18" s="385"/>
      <c r="C18" s="385">
        <v>1</v>
      </c>
      <c r="D18" s="194"/>
      <c r="F18" s="189" t="s">
        <v>155</v>
      </c>
      <c r="G18" s="196" t="s">
        <v>140</v>
      </c>
      <c r="H18" s="191" t="str">
        <f>IF([1]Территории!H13="","","" &amp; [1]Территории!H13 &amp; "")</f>
        <v>город Шадринск</v>
      </c>
      <c r="I18" s="192" t="s">
        <v>141</v>
      </c>
      <c r="J18" s="193"/>
      <c r="K18" s="180"/>
      <c r="L18" s="180"/>
      <c r="M18" s="180"/>
      <c r="N18" s="180"/>
      <c r="O18" s="180"/>
      <c r="P18" s="180"/>
      <c r="Q18" s="180"/>
      <c r="R18" s="180"/>
      <c r="S18" s="180"/>
      <c r="T18" s="180"/>
    </row>
    <row r="19" spans="1:20" s="181" customFormat="1" ht="56.25">
      <c r="A19" s="385"/>
      <c r="B19" s="385"/>
      <c r="C19" s="385"/>
      <c r="D19" s="194">
        <v>1</v>
      </c>
      <c r="F19" s="189" t="s">
        <v>156</v>
      </c>
      <c r="G19" s="197" t="s">
        <v>142</v>
      </c>
      <c r="H19" s="191" t="str">
        <f>IF([1]Территории!R14="","","" &amp; [1]Территории!R14 &amp; "")</f>
        <v>город Шадринск (37705000)</v>
      </c>
      <c r="I19" s="198" t="s">
        <v>143</v>
      </c>
      <c r="J19" s="193"/>
      <c r="K19" s="180"/>
      <c r="L19" s="180"/>
      <c r="M19" s="180"/>
      <c r="N19" s="180"/>
      <c r="O19" s="180"/>
      <c r="P19" s="180"/>
      <c r="Q19" s="180"/>
      <c r="R19" s="180"/>
      <c r="S19" s="180"/>
      <c r="T19" s="180"/>
    </row>
    <row r="20" spans="1:20" s="181" customFormat="1" ht="45">
      <c r="A20" s="385">
        <v>3</v>
      </c>
      <c r="B20" s="180"/>
      <c r="C20" s="180"/>
      <c r="D20" s="180"/>
      <c r="F20" s="189" t="s">
        <v>157</v>
      </c>
      <c r="G20" s="190" t="s">
        <v>132</v>
      </c>
      <c r="H20" s="191" t="str">
        <f>IF('[1]Перечень тарифов'!R28="","наименование отсутствует","" &amp; '[1]Перечень тарифов'!R28 &amp; "")</f>
        <v>наименование отсутствует</v>
      </c>
      <c r="I20" s="192" t="s">
        <v>133</v>
      </c>
      <c r="J20" s="193"/>
      <c r="K20" s="180"/>
      <c r="L20" s="180"/>
      <c r="M20" s="180"/>
      <c r="N20" s="180"/>
      <c r="O20" s="180"/>
      <c r="P20" s="180"/>
      <c r="Q20" s="180"/>
      <c r="R20" s="180"/>
      <c r="S20" s="180"/>
      <c r="T20" s="180"/>
    </row>
    <row r="21" spans="1:20" s="181" customFormat="1" ht="33.75">
      <c r="A21" s="385"/>
      <c r="B21" s="180"/>
      <c r="C21" s="180"/>
      <c r="D21" s="180"/>
      <c r="F21" s="189" t="s">
        <v>158</v>
      </c>
      <c r="G21" s="190" t="s">
        <v>134</v>
      </c>
      <c r="H21" s="191" t="str">
        <f>IF('[1]Перечень тарифов'!F21="","наименование отсутствует","" &amp; '[1]Перечень тарифов'!F21 &amp; "")</f>
        <v>Производство тепловой энергии. Некомбинированная выработка; Передача. Тепловая энергия; Сбыт. Тепловая энергия; Подключение (технологическое присоединение) к системе теплоснабжения</v>
      </c>
      <c r="I21" s="192" t="s">
        <v>135</v>
      </c>
      <c r="J21" s="193"/>
      <c r="K21" s="180"/>
      <c r="L21" s="180"/>
      <c r="M21" s="180"/>
      <c r="N21" s="180"/>
      <c r="O21" s="180"/>
      <c r="P21" s="180"/>
      <c r="Q21" s="180"/>
      <c r="R21" s="180"/>
      <c r="S21" s="180"/>
      <c r="T21" s="180"/>
    </row>
    <row r="22" spans="1:20" s="181" customFormat="1" ht="22.5">
      <c r="A22" s="385"/>
      <c r="B22" s="180"/>
      <c r="C22" s="180"/>
      <c r="D22" s="180"/>
      <c r="F22" s="189" t="s">
        <v>159</v>
      </c>
      <c r="G22" s="190" t="s">
        <v>136</v>
      </c>
      <c r="H22" s="184" t="s">
        <v>137</v>
      </c>
      <c r="I22" s="192"/>
      <c r="J22" s="193"/>
      <c r="K22" s="180"/>
      <c r="L22" s="180"/>
      <c r="M22" s="180"/>
      <c r="N22" s="180"/>
      <c r="O22" s="180"/>
      <c r="P22" s="180"/>
      <c r="Q22" s="180"/>
      <c r="R22" s="180"/>
      <c r="S22" s="180"/>
      <c r="T22" s="180"/>
    </row>
    <row r="23" spans="1:20" s="181" customFormat="1" ht="18.75">
      <c r="A23" s="385"/>
      <c r="B23" s="385">
        <v>1</v>
      </c>
      <c r="C23" s="194"/>
      <c r="D23" s="194"/>
      <c r="F23" s="189" t="s">
        <v>160</v>
      </c>
      <c r="G23" s="195" t="s">
        <v>138</v>
      </c>
      <c r="H23" s="191" t="str">
        <f>IF(region_name="","",region_name)</f>
        <v>Курганская область</v>
      </c>
      <c r="I23" s="192" t="s">
        <v>139</v>
      </c>
      <c r="J23" s="193"/>
      <c r="K23" s="180"/>
      <c r="L23" s="180"/>
      <c r="M23" s="180"/>
      <c r="N23" s="180"/>
      <c r="O23" s="180"/>
      <c r="P23" s="180"/>
      <c r="Q23" s="180"/>
      <c r="R23" s="180"/>
      <c r="S23" s="180"/>
      <c r="T23" s="180"/>
    </row>
    <row r="24" spans="1:20" s="181" customFormat="1" ht="22.5">
      <c r="A24" s="385"/>
      <c r="B24" s="385"/>
      <c r="C24" s="385">
        <v>1</v>
      </c>
      <c r="D24" s="194"/>
      <c r="F24" s="189" t="s">
        <v>161</v>
      </c>
      <c r="G24" s="196" t="s">
        <v>140</v>
      </c>
      <c r="H24" s="191" t="str">
        <f>IF([1]Территории!H16="","","" &amp; [1]Территории!H16 &amp; "")</f>
        <v>Шадринский муниципальный район</v>
      </c>
      <c r="I24" s="192" t="s">
        <v>141</v>
      </c>
      <c r="J24" s="193"/>
      <c r="K24" s="180"/>
      <c r="L24" s="180"/>
      <c r="M24" s="180"/>
      <c r="N24" s="180"/>
      <c r="O24" s="180"/>
      <c r="P24" s="180"/>
      <c r="Q24" s="180"/>
      <c r="R24" s="180"/>
      <c r="S24" s="180"/>
      <c r="T24" s="180"/>
    </row>
    <row r="25" spans="1:20" s="181" customFormat="1" ht="18.75">
      <c r="A25" s="385"/>
      <c r="B25" s="385"/>
      <c r="C25" s="385"/>
      <c r="D25" s="194">
        <v>1</v>
      </c>
      <c r="F25" s="189" t="s">
        <v>162</v>
      </c>
      <c r="G25" s="197" t="s">
        <v>142</v>
      </c>
      <c r="H25" s="191" t="str">
        <f>IF([1]Территории!R17="","","" &amp; [1]Территории!R17 &amp; "")</f>
        <v>Ключевское (37638434)</v>
      </c>
      <c r="I25" s="386" t="s">
        <v>143</v>
      </c>
      <c r="J25" s="193"/>
      <c r="K25" s="180"/>
      <c r="L25" s="180"/>
      <c r="M25" s="180"/>
      <c r="N25" s="180"/>
      <c r="O25" s="180"/>
      <c r="P25" s="180"/>
      <c r="Q25" s="180"/>
      <c r="R25" s="180"/>
      <c r="S25" s="180"/>
      <c r="T25" s="180"/>
    </row>
    <row r="26" spans="1:20" s="181" customFormat="1" ht="18.75">
      <c r="A26" s="385"/>
      <c r="B26" s="385"/>
      <c r="C26" s="385"/>
      <c r="D26" s="194">
        <v>2</v>
      </c>
      <c r="F26" s="189" t="s">
        <v>163</v>
      </c>
      <c r="G26" s="197" t="s">
        <v>142</v>
      </c>
      <c r="H26" s="191" t="str">
        <f>IF([1]Территории!R18="","","" &amp; [1]Территории!R18 &amp; "")</f>
        <v>Краснонивинское (37638440)</v>
      </c>
      <c r="I26" s="386"/>
      <c r="J26" s="193"/>
      <c r="K26" s="180"/>
      <c r="L26" s="180"/>
      <c r="M26" s="180"/>
      <c r="N26" s="180"/>
      <c r="O26" s="180"/>
      <c r="P26" s="180"/>
      <c r="Q26" s="180"/>
      <c r="R26" s="180"/>
      <c r="S26" s="180"/>
      <c r="T26" s="180"/>
    </row>
    <row r="27" spans="1:20" s="181" customFormat="1" ht="18.75">
      <c r="A27" s="385"/>
      <c r="B27" s="385"/>
      <c r="C27" s="385"/>
      <c r="D27" s="194">
        <v>3</v>
      </c>
      <c r="F27" s="189" t="s">
        <v>164</v>
      </c>
      <c r="G27" s="197" t="s">
        <v>142</v>
      </c>
      <c r="H27" s="191" t="str">
        <f>IF([1]Территории!R19="","","" &amp; [1]Территории!R19 &amp; "")</f>
        <v>Краснозвездинское (37638437)</v>
      </c>
      <c r="I27" s="386"/>
      <c r="J27" s="193"/>
      <c r="K27" s="180"/>
      <c r="L27" s="180"/>
      <c r="M27" s="180"/>
      <c r="N27" s="180"/>
      <c r="O27" s="180"/>
      <c r="P27" s="180"/>
      <c r="Q27" s="180"/>
      <c r="R27" s="180"/>
      <c r="S27" s="180"/>
      <c r="T27" s="180"/>
    </row>
    <row r="28" spans="1:20" s="181" customFormat="1" ht="18.75">
      <c r="A28" s="385"/>
      <c r="B28" s="385"/>
      <c r="C28" s="385"/>
      <c r="D28" s="194">
        <v>4</v>
      </c>
      <c r="F28" s="189" t="s">
        <v>165</v>
      </c>
      <c r="G28" s="197" t="s">
        <v>142</v>
      </c>
      <c r="H28" s="191" t="str">
        <f>IF([1]Территории!R20="","","" &amp; [1]Территории!R20 &amp; "")</f>
        <v>Красномыльское (37638438)</v>
      </c>
      <c r="I28" s="386"/>
      <c r="J28" s="193"/>
      <c r="K28" s="180"/>
      <c r="L28" s="180"/>
      <c r="M28" s="180"/>
      <c r="N28" s="180"/>
      <c r="O28" s="180"/>
      <c r="P28" s="180"/>
      <c r="Q28" s="180"/>
      <c r="R28" s="180"/>
      <c r="S28" s="180"/>
      <c r="T28" s="180"/>
    </row>
    <row r="29" spans="1:20" s="181" customFormat="1" ht="18.75">
      <c r="A29" s="385"/>
      <c r="B29" s="385"/>
      <c r="C29" s="385"/>
      <c r="D29" s="194">
        <v>5</v>
      </c>
      <c r="F29" s="189" t="s">
        <v>166</v>
      </c>
      <c r="G29" s="197" t="s">
        <v>142</v>
      </c>
      <c r="H29" s="191" t="str">
        <f>IF([1]Территории!R21="","","" &amp; [1]Территории!R21 &amp; "")</f>
        <v>Мальцевское (37638445)</v>
      </c>
      <c r="I29" s="386"/>
      <c r="J29" s="193"/>
      <c r="K29" s="180"/>
      <c r="L29" s="180"/>
      <c r="M29" s="180"/>
      <c r="N29" s="180"/>
      <c r="O29" s="180"/>
      <c r="P29" s="180"/>
      <c r="Q29" s="180"/>
      <c r="R29" s="180"/>
      <c r="S29" s="180"/>
      <c r="T29" s="180"/>
    </row>
    <row r="30" spans="1:20" s="181" customFormat="1" ht="18.75">
      <c r="A30" s="385"/>
      <c r="B30" s="385"/>
      <c r="C30" s="385"/>
      <c r="D30" s="194">
        <v>6</v>
      </c>
      <c r="F30" s="189" t="s">
        <v>167</v>
      </c>
      <c r="G30" s="197" t="s">
        <v>142</v>
      </c>
      <c r="H30" s="191" t="str">
        <f>IF([1]Территории!R22="","","" &amp; [1]Территории!R22 &amp; "")</f>
        <v>Маслянское (37638446)</v>
      </c>
      <c r="I30" s="386"/>
      <c r="J30" s="193"/>
      <c r="K30" s="180"/>
      <c r="L30" s="180"/>
      <c r="M30" s="180"/>
      <c r="N30" s="180"/>
      <c r="O30" s="180"/>
      <c r="P30" s="180"/>
      <c r="Q30" s="180"/>
      <c r="R30" s="180"/>
      <c r="S30" s="180"/>
      <c r="T30" s="180"/>
    </row>
    <row r="31" spans="1:20" s="181" customFormat="1" ht="18.75">
      <c r="A31" s="385"/>
      <c r="B31" s="385"/>
      <c r="C31" s="385"/>
      <c r="D31" s="194">
        <v>7</v>
      </c>
      <c r="F31" s="189" t="s">
        <v>168</v>
      </c>
      <c r="G31" s="197" t="s">
        <v>142</v>
      </c>
      <c r="H31" s="191" t="str">
        <f>IF([1]Территории!R23="","","" &amp; [1]Территории!R23 &amp; "")</f>
        <v>Мыльниковское (37638452)</v>
      </c>
      <c r="I31" s="386"/>
      <c r="J31" s="193"/>
      <c r="K31" s="180"/>
      <c r="L31" s="180"/>
      <c r="M31" s="180"/>
      <c r="N31" s="180"/>
      <c r="O31" s="180"/>
      <c r="P31" s="180"/>
      <c r="Q31" s="180"/>
      <c r="R31" s="180"/>
      <c r="S31" s="180"/>
      <c r="T31" s="180"/>
    </row>
    <row r="32" spans="1:20" s="181" customFormat="1" ht="18.75">
      <c r="A32" s="385"/>
      <c r="B32" s="385"/>
      <c r="C32" s="385"/>
      <c r="D32" s="194">
        <v>8</v>
      </c>
      <c r="F32" s="189" t="s">
        <v>169</v>
      </c>
      <c r="G32" s="197" t="s">
        <v>142</v>
      </c>
      <c r="H32" s="191" t="str">
        <f>IF([1]Территории!R24="","","" &amp; [1]Территории!R24 &amp; "")</f>
        <v>Нижнеполевское (37638458)</v>
      </c>
      <c r="I32" s="386"/>
      <c r="J32" s="193"/>
      <c r="K32" s="180"/>
      <c r="L32" s="180"/>
      <c r="M32" s="180"/>
      <c r="N32" s="180"/>
      <c r="O32" s="180"/>
      <c r="P32" s="180"/>
      <c r="Q32" s="180"/>
      <c r="R32" s="180"/>
      <c r="S32" s="180"/>
      <c r="T32" s="180"/>
    </row>
    <row r="33" spans="1:20" s="181" customFormat="1" ht="18.75">
      <c r="A33" s="385"/>
      <c r="B33" s="385"/>
      <c r="C33" s="385"/>
      <c r="D33" s="194">
        <v>9</v>
      </c>
      <c r="F33" s="189" t="s">
        <v>170</v>
      </c>
      <c r="G33" s="197" t="s">
        <v>142</v>
      </c>
      <c r="H33" s="191" t="str">
        <f>IF([1]Территории!R25="","","" &amp; [1]Территории!R25 &amp; "")</f>
        <v>Погорельское (37638475)</v>
      </c>
      <c r="I33" s="386"/>
      <c r="J33" s="193"/>
      <c r="K33" s="180"/>
      <c r="L33" s="180"/>
      <c r="M33" s="180"/>
      <c r="N33" s="180"/>
      <c r="O33" s="180"/>
      <c r="P33" s="180"/>
      <c r="Q33" s="180"/>
      <c r="R33" s="180"/>
      <c r="S33" s="180"/>
      <c r="T33" s="180"/>
    </row>
    <row r="34" spans="1:20" s="181" customFormat="1" ht="18.75">
      <c r="A34" s="385"/>
      <c r="B34" s="385"/>
      <c r="C34" s="385"/>
      <c r="D34" s="194">
        <v>10</v>
      </c>
      <c r="F34" s="189" t="s">
        <v>171</v>
      </c>
      <c r="G34" s="197" t="s">
        <v>142</v>
      </c>
      <c r="H34" s="191" t="str">
        <f>IF([1]Территории!R26="","","" &amp; [1]Территории!R26 &amp; "")</f>
        <v>Чистопрудненское (37638492)</v>
      </c>
      <c r="I34" s="386"/>
      <c r="J34" s="193"/>
      <c r="K34" s="180"/>
      <c r="L34" s="180"/>
      <c r="M34" s="180"/>
      <c r="N34" s="180"/>
      <c r="O34" s="180"/>
      <c r="P34" s="180"/>
      <c r="Q34" s="180"/>
      <c r="R34" s="180"/>
      <c r="S34" s="180"/>
      <c r="T34" s="180"/>
    </row>
    <row r="35" spans="1:20" s="181" customFormat="1" ht="18.75">
      <c r="A35" s="385"/>
      <c r="B35" s="385"/>
      <c r="C35" s="385"/>
      <c r="D35" s="194">
        <v>11</v>
      </c>
      <c r="F35" s="189" t="s">
        <v>172</v>
      </c>
      <c r="G35" s="197" t="s">
        <v>142</v>
      </c>
      <c r="H35" s="191" t="str">
        <f>IF([1]Территории!R27="","","" &amp; [1]Территории!R27 &amp; "")</f>
        <v>Юлдусское (37638495)</v>
      </c>
      <c r="I35" s="386"/>
      <c r="J35" s="193"/>
      <c r="K35" s="180"/>
      <c r="L35" s="180"/>
      <c r="M35" s="180"/>
      <c r="N35" s="180"/>
      <c r="O35" s="180"/>
      <c r="P35" s="180"/>
      <c r="Q35" s="180"/>
      <c r="R35" s="180"/>
      <c r="S35" s="180"/>
      <c r="T35" s="180"/>
    </row>
    <row r="36" spans="1:20" s="200" customFormat="1">
      <c r="A36" s="199"/>
      <c r="B36" s="199"/>
      <c r="C36" s="199"/>
      <c r="D36" s="199"/>
      <c r="F36" s="205"/>
      <c r="G36" s="262"/>
      <c r="H36" s="263"/>
      <c r="I36" s="206"/>
      <c r="J36" s="199"/>
      <c r="K36" s="199"/>
      <c r="L36" s="199"/>
      <c r="M36" s="199"/>
      <c r="N36" s="199"/>
      <c r="O36" s="199"/>
      <c r="P36" s="199"/>
      <c r="Q36" s="199"/>
      <c r="R36" s="199"/>
      <c r="S36" s="199"/>
      <c r="T36" s="199"/>
    </row>
    <row r="37" spans="1:20" s="200" customFormat="1">
      <c r="A37" s="199"/>
      <c r="B37" s="199"/>
      <c r="C37" s="199"/>
      <c r="D37" s="199"/>
      <c r="F37" s="205"/>
      <c r="G37" s="387" t="s">
        <v>144</v>
      </c>
      <c r="H37" s="387"/>
      <c r="I37" s="206"/>
      <c r="J37" s="199"/>
      <c r="K37" s="199"/>
      <c r="L37" s="199"/>
      <c r="M37" s="199"/>
      <c r="N37" s="199"/>
      <c r="O37" s="199"/>
      <c r="P37" s="199"/>
      <c r="Q37" s="199"/>
      <c r="R37" s="199"/>
      <c r="S37" s="199"/>
      <c r="T37" s="199"/>
    </row>
    <row r="38" spans="1:20" s="82" customFormat="1" ht="14.25">
      <c r="A38" s="178"/>
      <c r="B38" s="72"/>
      <c r="C38" s="72"/>
      <c r="D38" s="72"/>
      <c r="E38" s="179"/>
      <c r="J38" s="72"/>
      <c r="K38" s="72"/>
      <c r="L38" s="72"/>
      <c r="M38" s="72"/>
      <c r="N38" s="72"/>
      <c r="O38" s="72"/>
      <c r="P38" s="72"/>
      <c r="Q38" s="72"/>
      <c r="R38" s="72"/>
      <c r="S38" s="72"/>
      <c r="T38" s="72"/>
    </row>
    <row r="39" spans="1:20" s="82" customFormat="1" ht="14.25">
      <c r="A39" s="178"/>
      <c r="B39" s="72"/>
      <c r="C39" s="72"/>
      <c r="D39" s="72"/>
      <c r="E39" s="179"/>
      <c r="J39" s="72"/>
      <c r="K39" s="72"/>
      <c r="L39" s="72"/>
      <c r="M39" s="72"/>
      <c r="N39" s="72"/>
      <c r="O39" s="72"/>
      <c r="P39" s="72"/>
      <c r="Q39" s="72"/>
      <c r="R39" s="72"/>
      <c r="S39" s="72"/>
      <c r="T39" s="72"/>
    </row>
    <row r="40" spans="1:20" s="82" customFormat="1" ht="14.25">
      <c r="A40" s="178"/>
      <c r="B40" s="72"/>
      <c r="C40" s="72"/>
      <c r="D40" s="72"/>
      <c r="E40" s="179"/>
      <c r="J40" s="72"/>
      <c r="K40" s="72"/>
      <c r="L40" s="72"/>
      <c r="M40" s="72"/>
      <c r="N40" s="72"/>
      <c r="O40" s="72"/>
      <c r="P40" s="72"/>
      <c r="Q40" s="72"/>
      <c r="R40" s="72"/>
      <c r="S40" s="72"/>
      <c r="T40" s="72"/>
    </row>
    <row r="41" spans="1:20" s="82" customFormat="1" ht="14.25">
      <c r="A41" s="178"/>
      <c r="B41" s="72"/>
      <c r="C41" s="72"/>
      <c r="D41" s="72"/>
      <c r="E41" s="179"/>
      <c r="J41" s="72"/>
      <c r="K41" s="72"/>
      <c r="L41" s="72"/>
      <c r="M41" s="72"/>
      <c r="N41" s="72"/>
      <c r="O41" s="72"/>
      <c r="P41" s="72"/>
      <c r="Q41" s="72"/>
      <c r="R41" s="72"/>
      <c r="S41" s="72"/>
      <c r="T41" s="72"/>
    </row>
    <row r="42" spans="1:20" s="82" customFormat="1" ht="14.25">
      <c r="A42" s="178"/>
      <c r="B42" s="72"/>
      <c r="C42" s="72"/>
      <c r="D42" s="72"/>
      <c r="E42" s="179"/>
      <c r="J42" s="72"/>
      <c r="K42" s="72"/>
      <c r="L42" s="72"/>
      <c r="M42" s="72"/>
      <c r="N42" s="72"/>
      <c r="O42" s="72"/>
      <c r="P42" s="72"/>
      <c r="Q42" s="72"/>
      <c r="R42" s="72"/>
      <c r="S42" s="72"/>
      <c r="T42" s="72"/>
    </row>
    <row r="43" spans="1:20" s="82" customFormat="1" ht="14.25">
      <c r="A43" s="178"/>
      <c r="B43" s="72"/>
      <c r="C43" s="72"/>
      <c r="D43" s="72"/>
      <c r="E43" s="179"/>
      <c r="J43" s="72"/>
      <c r="K43" s="72"/>
      <c r="L43" s="72"/>
      <c r="M43" s="72"/>
      <c r="N43" s="72"/>
      <c r="O43" s="72"/>
      <c r="P43" s="72"/>
      <c r="Q43" s="72"/>
      <c r="R43" s="72"/>
      <c r="S43" s="72"/>
      <c r="T43" s="72"/>
    </row>
    <row r="44" spans="1:20" s="82" customFormat="1" ht="14.25">
      <c r="A44" s="178"/>
      <c r="B44" s="72"/>
      <c r="C44" s="72"/>
      <c r="D44" s="72"/>
      <c r="E44" s="179"/>
      <c r="J44" s="72"/>
      <c r="K44" s="72"/>
      <c r="L44" s="72"/>
      <c r="M44" s="72"/>
      <c r="N44" s="72"/>
      <c r="O44" s="72"/>
      <c r="P44" s="72"/>
      <c r="Q44" s="72"/>
      <c r="R44" s="72"/>
      <c r="S44" s="72"/>
      <c r="T44" s="72"/>
    </row>
    <row r="45" spans="1:20" s="82" customFormat="1" ht="14.25">
      <c r="A45" s="178"/>
      <c r="B45" s="72"/>
      <c r="C45" s="72"/>
      <c r="D45" s="72"/>
      <c r="E45" s="179"/>
      <c r="J45" s="72"/>
      <c r="K45" s="72"/>
      <c r="L45" s="72"/>
      <c r="M45" s="72"/>
      <c r="N45" s="72"/>
      <c r="O45" s="72"/>
      <c r="P45" s="72"/>
      <c r="Q45" s="72"/>
      <c r="R45" s="72"/>
      <c r="S45" s="72"/>
      <c r="T45" s="72"/>
    </row>
    <row r="46" spans="1:20" s="82" customFormat="1" ht="14.25">
      <c r="A46" s="178"/>
      <c r="B46" s="72"/>
      <c r="C46" s="72"/>
      <c r="D46" s="72"/>
      <c r="E46" s="179"/>
      <c r="J46" s="72"/>
      <c r="K46" s="72"/>
      <c r="L46" s="72"/>
      <c r="M46" s="72"/>
      <c r="N46" s="72"/>
      <c r="O46" s="72"/>
      <c r="P46" s="72"/>
      <c r="Q46" s="72"/>
      <c r="R46" s="72"/>
      <c r="S46" s="72"/>
      <c r="T46" s="72"/>
    </row>
    <row r="47" spans="1:20" s="82" customFormat="1" ht="14.25">
      <c r="A47" s="178"/>
      <c r="B47" s="72"/>
      <c r="C47" s="72"/>
      <c r="D47" s="72"/>
      <c r="E47" s="179"/>
      <c r="J47" s="72"/>
      <c r="K47" s="72"/>
      <c r="L47" s="72"/>
      <c r="M47" s="72"/>
      <c r="N47" s="72"/>
      <c r="O47" s="72"/>
      <c r="P47" s="72"/>
      <c r="Q47" s="72"/>
      <c r="R47" s="72"/>
      <c r="S47" s="72"/>
      <c r="T47" s="72"/>
    </row>
  </sheetData>
  <mergeCells count="14">
    <mergeCell ref="I25:I35"/>
    <mergeCell ref="G37:H37"/>
    <mergeCell ref="A14:A19"/>
    <mergeCell ref="B17:B19"/>
    <mergeCell ref="C18:C19"/>
    <mergeCell ref="A20:A35"/>
    <mergeCell ref="B23:B35"/>
    <mergeCell ref="C24:C35"/>
    <mergeCell ref="F2:H2"/>
    <mergeCell ref="F4:H4"/>
    <mergeCell ref="I4:I5"/>
    <mergeCell ref="A8:A13"/>
    <mergeCell ref="B11:B13"/>
    <mergeCell ref="C12:C13"/>
  </mergeCells>
  <dataValidations count="1">
    <dataValidation type="textLength" operator="lessThanOrEqual" allowBlank="1" showInputMessage="1" showErrorMessage="1" errorTitle="Ошибка" error="Допускается ввод не более 900 символов!" sqref="I36:I37">
      <formula1>900</formula1>
    </dataValidation>
  </dataValidations>
  <pageMargins left="0.7" right="0.7" top="0.75" bottom="0.75" header="0.3" footer="0.3"/>
  <pageSetup paperSize="9" scale="5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8"/>
  <sheetViews>
    <sheetView topLeftCell="E34" workbookViewId="0">
      <selection activeCell="J30" sqref="J30:J33"/>
    </sheetView>
  </sheetViews>
  <sheetFormatPr defaultColWidth="10.5703125" defaultRowHeight="14.25"/>
  <cols>
    <col min="1" max="1" width="9.140625" style="207" hidden="1" customWidth="1"/>
    <col min="2" max="2" width="9.140625" style="112" hidden="1" customWidth="1"/>
    <col min="3" max="3" width="3.7109375" style="179" customWidth="1"/>
    <col min="4" max="4" width="6.28515625" style="82" bestFit="1" customWidth="1"/>
    <col min="5" max="5" width="46.7109375" style="82" customWidth="1"/>
    <col min="6" max="6" width="35.7109375" style="82" customWidth="1"/>
    <col min="7" max="7" width="3.7109375" style="82" customWidth="1"/>
    <col min="8" max="9" width="11.7109375" style="82" customWidth="1"/>
    <col min="10" max="11" width="35.7109375" style="82" customWidth="1"/>
    <col min="12" max="12" width="84.85546875" style="82" customWidth="1"/>
    <col min="13" max="13" width="10.5703125" style="82"/>
    <col min="14" max="15" width="10.5703125" style="86"/>
    <col min="16" max="16384" width="10.5703125" style="82"/>
  </cols>
  <sheetData>
    <row r="1" spans="1:32" hidden="1">
      <c r="S1" s="284"/>
      <c r="AF1" s="264"/>
    </row>
    <row r="2" spans="1:32" hidden="1"/>
    <row r="3" spans="1:32" hidden="1"/>
    <row r="4" spans="1:32" ht="3" customHeight="1">
      <c r="C4" s="208"/>
      <c r="D4" s="209"/>
      <c r="E4" s="209"/>
      <c r="F4" s="209"/>
      <c r="G4" s="209"/>
      <c r="H4" s="209"/>
      <c r="I4" s="209"/>
      <c r="J4" s="209"/>
      <c r="K4" s="265"/>
      <c r="L4" s="265"/>
    </row>
    <row r="5" spans="1:32" ht="26.1" customHeight="1">
      <c r="C5" s="208"/>
      <c r="D5" s="388" t="s">
        <v>235</v>
      </c>
      <c r="E5" s="388"/>
      <c r="F5" s="388"/>
      <c r="G5" s="388"/>
      <c r="H5" s="388"/>
      <c r="I5" s="388"/>
      <c r="J5" s="388"/>
      <c r="K5" s="388"/>
      <c r="L5" s="285"/>
    </row>
    <row r="6" spans="1:32" ht="3" customHeight="1">
      <c r="C6" s="208"/>
      <c r="D6" s="209"/>
      <c r="E6" s="267"/>
      <c r="F6" s="267"/>
      <c r="G6" s="267"/>
      <c r="H6" s="267"/>
      <c r="I6" s="267"/>
      <c r="J6" s="267"/>
      <c r="K6" s="211"/>
      <c r="L6" s="268"/>
    </row>
    <row r="7" spans="1:32" ht="30">
      <c r="C7" s="208"/>
      <c r="D7" s="209"/>
      <c r="E7" s="286" t="s">
        <v>15</v>
      </c>
      <c r="F7" s="390" t="s">
        <v>16</v>
      </c>
      <c r="G7" s="390"/>
      <c r="H7" s="390"/>
      <c r="I7" s="390"/>
      <c r="J7" s="390"/>
      <c r="K7" s="390"/>
      <c r="L7" s="287"/>
      <c r="M7" s="216"/>
    </row>
    <row r="8" spans="1:32" ht="30">
      <c r="C8" s="208"/>
      <c r="D8" s="209"/>
      <c r="E8" s="286" t="s">
        <v>17</v>
      </c>
      <c r="F8" s="390" t="s">
        <v>18</v>
      </c>
      <c r="G8" s="390"/>
      <c r="H8" s="390"/>
      <c r="I8" s="390"/>
      <c r="J8" s="390"/>
      <c r="K8" s="390"/>
      <c r="L8" s="287"/>
      <c r="M8" s="216"/>
    </row>
    <row r="9" spans="1:32">
      <c r="C9" s="208"/>
      <c r="D9" s="209"/>
      <c r="E9" s="267"/>
      <c r="F9" s="267"/>
      <c r="G9" s="267"/>
      <c r="H9" s="267"/>
      <c r="I9" s="267"/>
      <c r="J9" s="267"/>
      <c r="K9" s="211"/>
      <c r="L9" s="268"/>
    </row>
    <row r="10" spans="1:32" ht="21" customHeight="1">
      <c r="C10" s="208"/>
      <c r="D10" s="393" t="s">
        <v>126</v>
      </c>
      <c r="E10" s="393"/>
      <c r="F10" s="393"/>
      <c r="G10" s="393"/>
      <c r="H10" s="393"/>
      <c r="I10" s="393"/>
      <c r="J10" s="393"/>
      <c r="K10" s="393"/>
      <c r="L10" s="435" t="s">
        <v>127</v>
      </c>
    </row>
    <row r="11" spans="1:32" ht="21" customHeight="1">
      <c r="C11" s="208"/>
      <c r="D11" s="397" t="s">
        <v>50</v>
      </c>
      <c r="E11" s="442" t="s">
        <v>95</v>
      </c>
      <c r="F11" s="442" t="s">
        <v>98</v>
      </c>
      <c r="G11" s="444" t="s">
        <v>236</v>
      </c>
      <c r="H11" s="445"/>
      <c r="I11" s="446"/>
      <c r="J11" s="442" t="s">
        <v>129</v>
      </c>
      <c r="K11" s="442" t="s">
        <v>226</v>
      </c>
      <c r="L11" s="435"/>
    </row>
    <row r="12" spans="1:32" ht="21" customHeight="1">
      <c r="C12" s="208"/>
      <c r="D12" s="399"/>
      <c r="E12" s="443"/>
      <c r="F12" s="443"/>
      <c r="G12" s="450" t="s">
        <v>237</v>
      </c>
      <c r="H12" s="451"/>
      <c r="I12" s="270" t="s">
        <v>238</v>
      </c>
      <c r="J12" s="443"/>
      <c r="K12" s="443"/>
      <c r="L12" s="435"/>
    </row>
    <row r="13" spans="1:32" ht="12" customHeight="1">
      <c r="C13" s="208"/>
      <c r="D13" s="157" t="s">
        <v>52</v>
      </c>
      <c r="E13" s="157" t="s">
        <v>53</v>
      </c>
      <c r="F13" s="157" t="s">
        <v>54</v>
      </c>
      <c r="G13" s="452" t="s">
        <v>55</v>
      </c>
      <c r="H13" s="452"/>
      <c r="I13" s="157" t="s">
        <v>56</v>
      </c>
      <c r="J13" s="157" t="s">
        <v>57</v>
      </c>
      <c r="K13" s="157" t="s">
        <v>58</v>
      </c>
      <c r="L13" s="157" t="s">
        <v>105</v>
      </c>
    </row>
    <row r="14" spans="1:32" ht="14.25" customHeight="1">
      <c r="A14" s="271"/>
      <c r="C14" s="208"/>
      <c r="D14" s="288">
        <v>1</v>
      </c>
      <c r="E14" s="453" t="s">
        <v>239</v>
      </c>
      <c r="F14" s="454"/>
      <c r="G14" s="454"/>
      <c r="H14" s="454"/>
      <c r="I14" s="454"/>
      <c r="J14" s="454"/>
      <c r="K14" s="454"/>
      <c r="L14" s="289"/>
      <c r="M14" s="290"/>
    </row>
    <row r="15" spans="1:32" ht="56.25">
      <c r="A15" s="271"/>
      <c r="C15" s="208"/>
      <c r="D15" s="288" t="s">
        <v>205</v>
      </c>
      <c r="E15" s="291" t="s">
        <v>137</v>
      </c>
      <c r="F15" s="291" t="s">
        <v>137</v>
      </c>
      <c r="G15" s="455" t="s">
        <v>137</v>
      </c>
      <c r="H15" s="456"/>
      <c r="I15" s="291" t="s">
        <v>137</v>
      </c>
      <c r="J15" s="274" t="s">
        <v>240</v>
      </c>
      <c r="K15" s="292"/>
      <c r="L15" s="192" t="s">
        <v>241</v>
      </c>
      <c r="M15" s="290"/>
    </row>
    <row r="16" spans="1:32" ht="18.75">
      <c r="A16" s="271"/>
      <c r="B16" s="112">
        <v>3</v>
      </c>
      <c r="C16" s="208"/>
      <c r="D16" s="307">
        <v>2</v>
      </c>
      <c r="E16" s="447" t="s">
        <v>242</v>
      </c>
      <c r="F16" s="448"/>
      <c r="G16" s="448"/>
      <c r="H16" s="449"/>
      <c r="I16" s="449"/>
      <c r="J16" s="449" t="s">
        <v>137</v>
      </c>
      <c r="K16" s="449"/>
      <c r="L16" s="293"/>
      <c r="M16" s="290"/>
    </row>
    <row r="17" spans="1:83" ht="39.950000000000003" customHeight="1">
      <c r="A17" s="271"/>
      <c r="C17" s="436"/>
      <c r="D17" s="437" t="s">
        <v>145</v>
      </c>
      <c r="E17" s="457"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7" s="441" t="str">
        <f>IF('[2]Перечень тарифов'!J21="","наименование отсутствует","" &amp; '[2]Перечень тарифов'!J21 &amp; "")</f>
        <v>Тарифы на тепловую энергию (мощность) на коллекторах источников тепловой энергии</v>
      </c>
      <c r="G17" s="291"/>
      <c r="H17" s="294" t="s">
        <v>6</v>
      </c>
      <c r="I17" s="295" t="s">
        <v>8</v>
      </c>
      <c r="J17" s="274" t="s">
        <v>243</v>
      </c>
      <c r="K17" s="291" t="s">
        <v>137</v>
      </c>
      <c r="L17" s="432" t="s">
        <v>244</v>
      </c>
      <c r="M17" s="290"/>
    </row>
    <row r="18" spans="1:83" ht="39.950000000000003" customHeight="1">
      <c r="A18" s="271"/>
      <c r="C18" s="436"/>
      <c r="D18" s="437"/>
      <c r="E18" s="457"/>
      <c r="F18" s="441"/>
      <c r="G18" s="296"/>
      <c r="H18" s="279" t="s">
        <v>178</v>
      </c>
      <c r="I18" s="280"/>
      <c r="J18" s="280"/>
      <c r="K18" s="281"/>
      <c r="L18" s="433"/>
      <c r="M18" s="290"/>
    </row>
    <row r="19" spans="1:83" s="283" customFormat="1" ht="30" customHeight="1">
      <c r="A19" s="271"/>
      <c r="B19" s="112"/>
      <c r="C19" s="208"/>
      <c r="D19" s="437" t="s">
        <v>151</v>
      </c>
      <c r="E19" s="4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9" s="441" t="str">
        <f>IF('[2]Перечень тарифов'!J25="","наименование отсутствует","" &amp; '[2]Перечень тарифов'!J25 &amp; "")</f>
        <v>Тарифы на тепловую энергию (мощность) , поставляемую потребителям</v>
      </c>
      <c r="G19" s="291"/>
      <c r="H19" s="294" t="s">
        <v>6</v>
      </c>
      <c r="I19" s="295" t="s">
        <v>8</v>
      </c>
      <c r="J19" s="274" t="s">
        <v>243</v>
      </c>
      <c r="K19" s="291" t="s">
        <v>137</v>
      </c>
      <c r="L19" s="433"/>
      <c r="M19" s="290"/>
      <c r="N19" s="86"/>
      <c r="O19" s="86"/>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row>
    <row r="20" spans="1:83" s="283" customFormat="1" ht="15" customHeight="1">
      <c r="A20" s="271"/>
      <c r="B20" s="112"/>
      <c r="C20" s="208"/>
      <c r="D20" s="437"/>
      <c r="E20" s="440"/>
      <c r="F20" s="441"/>
      <c r="G20" s="278"/>
      <c r="H20" s="279" t="s">
        <v>178</v>
      </c>
      <c r="I20" s="280"/>
      <c r="J20" s="280"/>
      <c r="K20" s="281"/>
      <c r="L20" s="434"/>
      <c r="M20" s="290"/>
      <c r="N20" s="86"/>
      <c r="O20" s="86"/>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row>
    <row r="21" spans="1:83" ht="18.75">
      <c r="A21" s="271"/>
      <c r="B21" s="112">
        <v>3</v>
      </c>
      <c r="C21" s="208"/>
      <c r="D21" s="306" t="s">
        <v>54</v>
      </c>
      <c r="E21" s="453" t="s">
        <v>245</v>
      </c>
      <c r="F21" s="453"/>
      <c r="G21" s="453"/>
      <c r="H21" s="453"/>
      <c r="I21" s="453"/>
      <c r="J21" s="453"/>
      <c r="K21" s="453"/>
      <c r="L21" s="238"/>
      <c r="M21" s="290"/>
    </row>
    <row r="22" spans="1:83" ht="33.75">
      <c r="A22" s="271"/>
      <c r="C22" s="208"/>
      <c r="D22" s="288" t="s">
        <v>146</v>
      </c>
      <c r="E22" s="291" t="s">
        <v>137</v>
      </c>
      <c r="F22" s="291" t="s">
        <v>137</v>
      </c>
      <c r="G22" s="455" t="s">
        <v>137</v>
      </c>
      <c r="H22" s="456"/>
      <c r="I22" s="291" t="s">
        <v>137</v>
      </c>
      <c r="J22" s="291" t="s">
        <v>137</v>
      </c>
      <c r="K22" s="297"/>
      <c r="L22" s="192" t="s">
        <v>246</v>
      </c>
      <c r="M22" s="290"/>
    </row>
    <row r="23" spans="1:83" ht="18.75">
      <c r="A23" s="271"/>
      <c r="B23" s="112">
        <v>3</v>
      </c>
      <c r="C23" s="208"/>
      <c r="D23" s="306" t="s">
        <v>55</v>
      </c>
      <c r="E23" s="453" t="s">
        <v>247</v>
      </c>
      <c r="F23" s="453"/>
      <c r="G23" s="453"/>
      <c r="H23" s="453"/>
      <c r="I23" s="453"/>
      <c r="J23" s="453"/>
      <c r="K23" s="453"/>
      <c r="L23" s="238"/>
      <c r="M23" s="290"/>
    </row>
    <row r="24" spans="1:83" ht="48.75" customHeight="1">
      <c r="A24" s="271"/>
      <c r="C24" s="436"/>
      <c r="D24" s="437" t="s">
        <v>147</v>
      </c>
      <c r="E24" s="457"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4" s="441" t="str">
        <f>IF('[2]Перечень тарифов'!J21="","наименование отсутствует","" &amp; '[2]Перечень тарифов'!J21 &amp; "")</f>
        <v>Тарифы на тепловую энергию (мощность) на коллекторах источников тепловой энергии</v>
      </c>
      <c r="G24" s="291"/>
      <c r="H24" s="295" t="s">
        <v>6</v>
      </c>
      <c r="I24" s="295" t="s">
        <v>8</v>
      </c>
      <c r="J24" s="298">
        <v>5399.902517949482</v>
      </c>
      <c r="K24" s="291" t="s">
        <v>137</v>
      </c>
      <c r="L24" s="432" t="s">
        <v>248</v>
      </c>
      <c r="M24" s="290"/>
    </row>
    <row r="25" spans="1:83" ht="48.75" customHeight="1">
      <c r="A25" s="271"/>
      <c r="C25" s="436"/>
      <c r="D25" s="437"/>
      <c r="E25" s="457"/>
      <c r="F25" s="441"/>
      <c r="G25" s="296"/>
      <c r="H25" s="279" t="s">
        <v>178</v>
      </c>
      <c r="I25" s="299"/>
      <c r="J25" s="299"/>
      <c r="K25" s="281"/>
      <c r="L25" s="433"/>
      <c r="M25" s="290"/>
    </row>
    <row r="26" spans="1:83" s="283" customFormat="1" ht="48.75" customHeight="1">
      <c r="A26" s="271"/>
      <c r="B26" s="112"/>
      <c r="C26" s="208"/>
      <c r="D26" s="437" t="s">
        <v>153</v>
      </c>
      <c r="E26" s="4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6" s="441" t="str">
        <f>IF('[2]Перечень тарифов'!J25="","наименование отсутствует","" &amp; '[2]Перечень тарифов'!J25 &amp; "")</f>
        <v>Тарифы на тепловую энергию (мощность) , поставляемую потребителям</v>
      </c>
      <c r="G26" s="291"/>
      <c r="H26" s="294" t="s">
        <v>6</v>
      </c>
      <c r="I26" s="295" t="s">
        <v>8</v>
      </c>
      <c r="J26" s="298">
        <v>1285224.1802489713</v>
      </c>
      <c r="K26" s="291" t="s">
        <v>137</v>
      </c>
      <c r="L26" s="433"/>
      <c r="M26" s="290"/>
      <c r="N26" s="86"/>
      <c r="O26" s="86"/>
    </row>
    <row r="27" spans="1:83" s="283" customFormat="1" ht="48.75" customHeight="1">
      <c r="A27" s="271"/>
      <c r="B27" s="112"/>
      <c r="C27" s="208"/>
      <c r="D27" s="437"/>
      <c r="E27" s="439"/>
      <c r="F27" s="441"/>
      <c r="G27" s="308" t="s">
        <v>201</v>
      </c>
      <c r="H27" s="294" t="s">
        <v>6</v>
      </c>
      <c r="I27" s="295" t="s">
        <v>8</v>
      </c>
      <c r="J27" s="298">
        <v>146332.56792029395</v>
      </c>
      <c r="K27" s="291" t="s">
        <v>137</v>
      </c>
      <c r="L27" s="433"/>
      <c r="M27" s="290"/>
      <c r="N27" s="86"/>
      <c r="O27" s="86"/>
    </row>
    <row r="28" spans="1:83" s="283" customFormat="1" ht="18.75">
      <c r="A28" s="271"/>
      <c r="B28" s="112"/>
      <c r="C28" s="208"/>
      <c r="D28" s="437"/>
      <c r="E28" s="440"/>
      <c r="F28" s="441"/>
      <c r="G28" s="278"/>
      <c r="H28" s="279" t="s">
        <v>178</v>
      </c>
      <c r="I28" s="280"/>
      <c r="J28" s="280"/>
      <c r="K28" s="281"/>
      <c r="L28" s="434"/>
      <c r="M28" s="290"/>
      <c r="N28" s="86"/>
      <c r="O28" s="86"/>
    </row>
    <row r="29" spans="1:83" ht="24" customHeight="1">
      <c r="A29" s="271"/>
      <c r="C29" s="208"/>
      <c r="D29" s="306" t="s">
        <v>56</v>
      </c>
      <c r="E29" s="453" t="s">
        <v>249</v>
      </c>
      <c r="F29" s="453"/>
      <c r="G29" s="453"/>
      <c r="H29" s="453"/>
      <c r="I29" s="453"/>
      <c r="J29" s="453"/>
      <c r="K29" s="453"/>
      <c r="L29" s="238"/>
      <c r="M29" s="290"/>
    </row>
    <row r="30" spans="1:83" ht="27" customHeight="1">
      <c r="A30" s="271"/>
      <c r="C30" s="436"/>
      <c r="D30" s="458" t="s">
        <v>250</v>
      </c>
      <c r="E30" s="457"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0" s="441" t="str">
        <f>IF('[2]Перечень тарифов'!J21="","наименование отсутствует","" &amp; '[2]Перечень тарифов'!J21 &amp; "")</f>
        <v>Тарифы на тепловую энергию (мощность) на коллекторах источников тепловой энергии</v>
      </c>
      <c r="G30" s="291"/>
      <c r="H30" s="294" t="s">
        <v>6</v>
      </c>
      <c r="I30" s="295" t="s">
        <v>8</v>
      </c>
      <c r="J30" s="298">
        <v>2.2313230000000002</v>
      </c>
      <c r="K30" s="291" t="s">
        <v>137</v>
      </c>
      <c r="L30" s="432" t="s">
        <v>251</v>
      </c>
      <c r="M30" s="290"/>
    </row>
    <row r="31" spans="1:83" ht="66" customHeight="1">
      <c r="A31" s="271"/>
      <c r="C31" s="436"/>
      <c r="D31" s="459"/>
      <c r="E31" s="457"/>
      <c r="F31" s="441"/>
      <c r="G31" s="296"/>
      <c r="H31" s="279" t="s">
        <v>178</v>
      </c>
      <c r="I31" s="299"/>
      <c r="J31" s="299"/>
      <c r="K31" s="281"/>
      <c r="L31" s="433"/>
      <c r="M31" s="290"/>
    </row>
    <row r="32" spans="1:83" s="283" customFormat="1" ht="27" customHeight="1">
      <c r="A32" s="271"/>
      <c r="B32" s="112"/>
      <c r="C32" s="208"/>
      <c r="D32" s="437" t="s">
        <v>252</v>
      </c>
      <c r="E32" s="4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2" s="441" t="str">
        <f>IF('[2]Перечень тарифов'!J25="","наименование отсутствует","" &amp; '[2]Перечень тарифов'!J25 &amp; "")</f>
        <v>Тарифы на тепловую энергию (мощность) , поставляемую потребителям</v>
      </c>
      <c r="G32" s="291"/>
      <c r="H32" s="294" t="s">
        <v>6</v>
      </c>
      <c r="I32" s="295" t="s">
        <v>8</v>
      </c>
      <c r="J32" s="298">
        <v>317.72167678382152</v>
      </c>
      <c r="K32" s="291" t="s">
        <v>137</v>
      </c>
      <c r="L32" s="433"/>
      <c r="M32" s="290"/>
      <c r="N32" s="86"/>
      <c r="O32" s="86"/>
    </row>
    <row r="33" spans="1:15" s="283" customFormat="1" ht="18.95" customHeight="1">
      <c r="A33" s="271"/>
      <c r="B33" s="112"/>
      <c r="C33" s="208"/>
      <c r="D33" s="437"/>
      <c r="E33" s="439"/>
      <c r="F33" s="441"/>
      <c r="G33" s="308" t="s">
        <v>201</v>
      </c>
      <c r="H33" s="294" t="s">
        <v>6</v>
      </c>
      <c r="I33" s="295" t="s">
        <v>8</v>
      </c>
      <c r="J33" s="298">
        <v>19.430919957499999</v>
      </c>
      <c r="K33" s="291" t="s">
        <v>137</v>
      </c>
      <c r="L33" s="433"/>
      <c r="M33" s="290"/>
      <c r="N33" s="86"/>
      <c r="O33" s="86"/>
    </row>
    <row r="34" spans="1:15" s="283" customFormat="1" ht="47.25" customHeight="1">
      <c r="A34" s="271"/>
      <c r="B34" s="112"/>
      <c r="C34" s="208"/>
      <c r="D34" s="437"/>
      <c r="E34" s="440"/>
      <c r="F34" s="441"/>
      <c r="G34" s="278"/>
      <c r="H34" s="279" t="s">
        <v>178</v>
      </c>
      <c r="I34" s="280"/>
      <c r="J34" s="280"/>
      <c r="K34" s="281"/>
      <c r="L34" s="434"/>
      <c r="M34" s="290"/>
      <c r="N34" s="86"/>
      <c r="O34" s="86"/>
    </row>
    <row r="35" spans="1:15" ht="26.1" customHeight="1">
      <c r="A35" s="271"/>
      <c r="C35" s="208"/>
      <c r="D35" s="306" t="s">
        <v>57</v>
      </c>
      <c r="E35" s="453" t="s">
        <v>253</v>
      </c>
      <c r="F35" s="453"/>
      <c r="G35" s="453"/>
      <c r="H35" s="453"/>
      <c r="I35" s="453"/>
      <c r="J35" s="453"/>
      <c r="K35" s="453"/>
      <c r="L35" s="238"/>
      <c r="M35" s="290"/>
    </row>
    <row r="36" spans="1:15" ht="30.95" customHeight="1">
      <c r="A36" s="271"/>
      <c r="C36" s="436"/>
      <c r="D36" s="458" t="s">
        <v>254</v>
      </c>
      <c r="E36" s="457"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6" s="441" t="str">
        <f>IF('[2]Перечень тарифов'!J21="","наименование отсутствует","" &amp; '[2]Перечень тарифов'!J21 &amp; "")</f>
        <v>Тарифы на тепловую энергию (мощность) на коллекторах источников тепловой энергии</v>
      </c>
      <c r="G36" s="291"/>
      <c r="H36" s="294" t="s">
        <v>6</v>
      </c>
      <c r="I36" s="295" t="s">
        <v>8</v>
      </c>
      <c r="J36" s="298">
        <v>0</v>
      </c>
      <c r="K36" s="291" t="s">
        <v>137</v>
      </c>
      <c r="L36" s="432" t="s">
        <v>255</v>
      </c>
      <c r="M36" s="290"/>
      <c r="O36" s="86" t="s">
        <v>256</v>
      </c>
    </row>
    <row r="37" spans="1:15" ht="30.95" customHeight="1">
      <c r="A37" s="271"/>
      <c r="C37" s="436"/>
      <c r="D37" s="459"/>
      <c r="E37" s="457"/>
      <c r="F37" s="441"/>
      <c r="G37" s="296"/>
      <c r="H37" s="279" t="s">
        <v>178</v>
      </c>
      <c r="I37" s="299"/>
      <c r="J37" s="299"/>
      <c r="K37" s="281"/>
      <c r="L37" s="433"/>
      <c r="M37" s="290"/>
    </row>
    <row r="38" spans="1:15" s="283" customFormat="1" ht="30.95" customHeight="1">
      <c r="A38" s="271"/>
      <c r="B38" s="112"/>
      <c r="C38" s="208"/>
      <c r="D38" s="437" t="s">
        <v>257</v>
      </c>
      <c r="E38" s="4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8" s="441" t="str">
        <f>IF('[2]Перечень тарифов'!J25="","наименование отсутствует","" &amp; '[2]Перечень тарифов'!J25 &amp; "")</f>
        <v>Тарифы на тепловую энергию (мощность) , поставляемую потребителям</v>
      </c>
      <c r="G38" s="291"/>
      <c r="H38" s="294" t="s">
        <v>6</v>
      </c>
      <c r="I38" s="295" t="s">
        <v>8</v>
      </c>
      <c r="J38" s="298">
        <v>0</v>
      </c>
      <c r="K38" s="291" t="s">
        <v>137</v>
      </c>
      <c r="L38" s="433"/>
      <c r="M38" s="290"/>
      <c r="N38" s="86"/>
      <c r="O38" s="86"/>
    </row>
    <row r="39" spans="1:15" s="283" customFormat="1" ht="18.95" customHeight="1">
      <c r="A39" s="271"/>
      <c r="B39" s="112"/>
      <c r="C39" s="208"/>
      <c r="D39" s="437"/>
      <c r="E39" s="439"/>
      <c r="F39" s="441"/>
      <c r="G39" s="308" t="s">
        <v>201</v>
      </c>
      <c r="H39" s="294" t="s">
        <v>6</v>
      </c>
      <c r="I39" s="295" t="s">
        <v>8</v>
      </c>
      <c r="J39" s="298">
        <v>0</v>
      </c>
      <c r="K39" s="291" t="s">
        <v>137</v>
      </c>
      <c r="L39" s="433"/>
      <c r="M39" s="290"/>
      <c r="N39" s="86"/>
      <c r="O39" s="86"/>
    </row>
    <row r="40" spans="1:15" s="283" customFormat="1" ht="15" customHeight="1">
      <c r="A40" s="271"/>
      <c r="B40" s="112"/>
      <c r="C40" s="208"/>
      <c r="D40" s="437"/>
      <c r="E40" s="440"/>
      <c r="F40" s="441"/>
      <c r="G40" s="278"/>
      <c r="H40" s="279" t="s">
        <v>178</v>
      </c>
      <c r="I40" s="280"/>
      <c r="J40" s="280"/>
      <c r="K40" s="281"/>
      <c r="L40" s="434"/>
      <c r="M40" s="290"/>
      <c r="N40" s="86"/>
      <c r="O40" s="86"/>
    </row>
    <row r="41" spans="1:15" ht="25.5" customHeight="1">
      <c r="A41" s="271"/>
      <c r="B41" s="112">
        <v>3</v>
      </c>
      <c r="C41" s="208"/>
      <c r="D41" s="306" t="s">
        <v>58</v>
      </c>
      <c r="E41" s="453" t="s">
        <v>258</v>
      </c>
      <c r="F41" s="453"/>
      <c r="G41" s="453"/>
      <c r="H41" s="453"/>
      <c r="I41" s="453"/>
      <c r="J41" s="453"/>
      <c r="K41" s="453"/>
      <c r="L41" s="238"/>
      <c r="M41" s="290"/>
    </row>
    <row r="42" spans="1:15" ht="33.950000000000003" customHeight="1">
      <c r="A42" s="271"/>
      <c r="C42" s="436"/>
      <c r="D42" s="458" t="s">
        <v>259</v>
      </c>
      <c r="E42" s="457"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42" s="441" t="str">
        <f>IF('[2]Перечень тарифов'!J21="","наименование отсутствует","" &amp; '[2]Перечень тарифов'!J21 &amp; "")</f>
        <v>Тарифы на тепловую энергию (мощность) на коллекторах источников тепловой энергии</v>
      </c>
      <c r="G42" s="291"/>
      <c r="H42" s="294" t="s">
        <v>6</v>
      </c>
      <c r="I42" s="295" t="s">
        <v>8</v>
      </c>
      <c r="J42" s="298">
        <v>0</v>
      </c>
      <c r="K42" s="291" t="s">
        <v>137</v>
      </c>
      <c r="L42" s="432" t="s">
        <v>260</v>
      </c>
      <c r="M42" s="290"/>
    </row>
    <row r="43" spans="1:15" ht="33.950000000000003" customHeight="1">
      <c r="A43" s="271"/>
      <c r="C43" s="436"/>
      <c r="D43" s="459"/>
      <c r="E43" s="457"/>
      <c r="F43" s="441"/>
      <c r="G43" s="296"/>
      <c r="H43" s="279" t="s">
        <v>178</v>
      </c>
      <c r="I43" s="299"/>
      <c r="J43" s="299"/>
      <c r="K43" s="281"/>
      <c r="L43" s="433"/>
      <c r="M43" s="290"/>
    </row>
    <row r="44" spans="1:15" s="283" customFormat="1" ht="33.950000000000003" customHeight="1">
      <c r="A44" s="271"/>
      <c r="B44" s="112"/>
      <c r="C44" s="208"/>
      <c r="D44" s="437" t="s">
        <v>261</v>
      </c>
      <c r="E44" s="438" t="str">
        <f>IF('[2]Перечень тарифов'!E21="","наименование отсутствует","" &amp; '[2]Перечень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44" s="441" t="str">
        <f>IF('[2]Перечень тарифов'!J25="","наименование отсутствует","" &amp; '[2]Перечень тарифов'!J25 &amp; "")</f>
        <v>Тарифы на тепловую энергию (мощность) , поставляемую потребителям</v>
      </c>
      <c r="G44" s="291"/>
      <c r="H44" s="294" t="s">
        <v>6</v>
      </c>
      <c r="I44" s="295" t="s">
        <v>8</v>
      </c>
      <c r="J44" s="298">
        <v>0</v>
      </c>
      <c r="K44" s="291" t="s">
        <v>137</v>
      </c>
      <c r="L44" s="433"/>
      <c r="M44" s="290"/>
      <c r="N44" s="86"/>
      <c r="O44" s="86"/>
    </row>
    <row r="45" spans="1:15" s="283" customFormat="1" ht="18.95" customHeight="1">
      <c r="A45" s="271"/>
      <c r="B45" s="112"/>
      <c r="C45" s="208"/>
      <c r="D45" s="437"/>
      <c r="E45" s="439"/>
      <c r="F45" s="441"/>
      <c r="G45" s="308" t="s">
        <v>201</v>
      </c>
      <c r="H45" s="294" t="s">
        <v>6</v>
      </c>
      <c r="I45" s="295" t="s">
        <v>8</v>
      </c>
      <c r="J45" s="298">
        <v>0</v>
      </c>
      <c r="K45" s="291" t="s">
        <v>137</v>
      </c>
      <c r="L45" s="433"/>
      <c r="M45" s="290"/>
      <c r="N45" s="86"/>
      <c r="O45" s="86"/>
    </row>
    <row r="46" spans="1:15" s="283" customFormat="1" ht="15" customHeight="1">
      <c r="A46" s="271"/>
      <c r="B46" s="112"/>
      <c r="C46" s="208"/>
      <c r="D46" s="437"/>
      <c r="E46" s="440"/>
      <c r="F46" s="441"/>
      <c r="G46" s="278"/>
      <c r="H46" s="279" t="s">
        <v>178</v>
      </c>
      <c r="I46" s="280"/>
      <c r="J46" s="280"/>
      <c r="K46" s="281"/>
      <c r="L46" s="434"/>
      <c r="M46" s="290"/>
      <c r="N46" s="86"/>
      <c r="O46" s="86"/>
    </row>
    <row r="47" spans="1:15" s="300" customFormat="1" ht="3" customHeight="1">
      <c r="A47" s="271"/>
      <c r="D47" s="301"/>
      <c r="E47" s="301"/>
      <c r="F47" s="301"/>
      <c r="G47" s="301"/>
      <c r="H47" s="301"/>
      <c r="I47" s="301"/>
      <c r="J47" s="301"/>
      <c r="K47" s="301"/>
      <c r="L47" s="301"/>
      <c r="N47" s="302"/>
      <c r="O47" s="302"/>
    </row>
    <row r="48" spans="1:15" ht="24.75" customHeight="1">
      <c r="D48" s="303">
        <v>1</v>
      </c>
      <c r="E48" s="387" t="s">
        <v>262</v>
      </c>
      <c r="F48" s="387"/>
      <c r="G48" s="387"/>
      <c r="H48" s="387"/>
      <c r="I48" s="387"/>
      <c r="J48" s="387"/>
      <c r="K48" s="387"/>
      <c r="L48" s="387"/>
    </row>
  </sheetData>
  <mergeCells count="63">
    <mergeCell ref="E35:K35"/>
    <mergeCell ref="E41:K41"/>
    <mergeCell ref="C42:C43"/>
    <mergeCell ref="D42:D43"/>
    <mergeCell ref="E42:E43"/>
    <mergeCell ref="F42:F43"/>
    <mergeCell ref="D36:D37"/>
    <mergeCell ref="E36:E37"/>
    <mergeCell ref="F36:F37"/>
    <mergeCell ref="D32:D34"/>
    <mergeCell ref="L30:L34"/>
    <mergeCell ref="E32:E34"/>
    <mergeCell ref="F32:F34"/>
    <mergeCell ref="L24:L28"/>
    <mergeCell ref="D26:D28"/>
    <mergeCell ref="E26:E28"/>
    <mergeCell ref="F26:F28"/>
    <mergeCell ref="E29:K29"/>
    <mergeCell ref="D30:D31"/>
    <mergeCell ref="E30:E31"/>
    <mergeCell ref="F30:F31"/>
    <mergeCell ref="E23:K23"/>
    <mergeCell ref="C24:C25"/>
    <mergeCell ref="D24:D25"/>
    <mergeCell ref="E24:E25"/>
    <mergeCell ref="F24:F25"/>
    <mergeCell ref="D19:D20"/>
    <mergeCell ref="E19:E20"/>
    <mergeCell ref="F19:F20"/>
    <mergeCell ref="E21:K21"/>
    <mergeCell ref="G22:H22"/>
    <mergeCell ref="D5:K5"/>
    <mergeCell ref="F7:K7"/>
    <mergeCell ref="F8:K8"/>
    <mergeCell ref="D10:K10"/>
    <mergeCell ref="K11:K12"/>
    <mergeCell ref="G12:H12"/>
    <mergeCell ref="C30:C31"/>
    <mergeCell ref="L10:L12"/>
    <mergeCell ref="D11:D12"/>
    <mergeCell ref="E11:E12"/>
    <mergeCell ref="F11:F12"/>
    <mergeCell ref="G11:I11"/>
    <mergeCell ref="J11:J12"/>
    <mergeCell ref="E16:K16"/>
    <mergeCell ref="G13:H13"/>
    <mergeCell ref="E14:K14"/>
    <mergeCell ref="G15:H15"/>
    <mergeCell ref="C17:C18"/>
    <mergeCell ref="D17:D18"/>
    <mergeCell ref="E17:E18"/>
    <mergeCell ref="F17:F18"/>
    <mergeCell ref="L17:L20"/>
    <mergeCell ref="E48:L48"/>
    <mergeCell ref="C36:C37"/>
    <mergeCell ref="L36:L40"/>
    <mergeCell ref="D38:D40"/>
    <mergeCell ref="E38:E40"/>
    <mergeCell ref="F38:F40"/>
    <mergeCell ref="L42:L46"/>
    <mergeCell ref="D44:D46"/>
    <mergeCell ref="E44:E46"/>
    <mergeCell ref="F44:F46"/>
  </mergeCells>
  <dataValidations count="6">
    <dataValidation type="decimal" allowBlank="1" showErrorMessage="1" errorTitle="Ошибка" error="Допускается ввод только действительных чисел!" sqref="J30 J36 J24 J42 J38:J39 J26:J27 J32:J33 J44:J45">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J19">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6:I36 H17:I17 H24:I24 H30:I30 H42:I42 H19:I19 H38:I39 H26:I27 H32:I33 H44:I45"/>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2">
      <formula1>900</formula1>
    </dataValidation>
    <dataValidation type="textLength" operator="lessThanOrEqual" allowBlank="1" showInputMessage="1" showErrorMessage="1" errorTitle="Ошибка" error="Допускается ввод не более 900 символов!" sqref="L30 L36 L16:L17 L24 L42">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pageMargins left="0.7" right="0.7" top="0.75" bottom="0.75" header="0.3" footer="0.3"/>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Титульный</vt:lpstr>
      <vt:lpstr>Территории</vt:lpstr>
      <vt:lpstr>Перечень тарифов</vt:lpstr>
      <vt:lpstr>Форма 1.01.Т-ТЭ.потр</vt:lpstr>
      <vt:lpstr>Форма 4.10.2.Т-ТЭ.потр</vt:lpstr>
      <vt:lpstr>Форма 1.01.Форма 4.9</vt:lpstr>
      <vt:lpstr>Форма 4.9.</vt:lpstr>
      <vt:lpstr>Форма 1.01. Форма 4.10.1</vt:lpstr>
      <vt:lpstr>Форма 4.10.1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2020-11-13T11:54:13Z</dcterms:modified>
</cp:coreProperties>
</file>